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855" activeTab="0"/>
  </bookViews>
  <sheets>
    <sheet name="Sheet1" sheetId="1" r:id="rId1"/>
  </sheets>
  <definedNames>
    <definedName name="_xlnm.Print_Area" localSheetId="0">'Sheet1'!$A$1:$F$55</definedName>
  </definedNames>
  <calcPr fullCalcOnLoad="1"/>
</workbook>
</file>

<file path=xl/comments1.xml><?xml version="1.0" encoding="utf-8"?>
<comments xmlns="http://schemas.openxmlformats.org/spreadsheetml/2006/main">
  <authors>
    <author>Marcel Popa 7818/ANEVAR</author>
  </authors>
  <commentList>
    <comment ref="B4" authorId="0">
      <text>
        <r>
          <rPr>
            <sz val="8"/>
            <rFont val="Tahoma"/>
            <family val="2"/>
          </rPr>
          <t xml:space="preserve"> numele/firma a carui imobil care face obiectul obtinerii valorii</t>
        </r>
      </text>
    </comment>
    <comment ref="B5" authorId="0">
      <text>
        <r>
          <rPr>
            <sz val="8"/>
            <rFont val="Tahoma"/>
            <family val="2"/>
          </rPr>
          <t>descriere sumara si tipul (casa, bloc, spatiu)</t>
        </r>
      </text>
    </comment>
    <comment ref="B8" authorId="0">
      <text>
        <r>
          <rPr>
            <sz val="8"/>
            <rFont val="Tahoma"/>
            <family val="2"/>
          </rPr>
          <t>CF care sta la baza intocmirii Fisei</t>
        </r>
      </text>
    </comment>
    <comment ref="B9" authorId="0">
      <text>
        <r>
          <rPr>
            <sz val="8"/>
            <rFont val="Tahoma"/>
            <family val="2"/>
          </rPr>
          <t>certificatul fiscal care sta la baza intocmirii Fisei</t>
        </r>
      </text>
    </comment>
    <comment ref="A12" authorId="0">
      <text>
        <r>
          <rPr>
            <b/>
            <sz val="8"/>
            <rFont val="Tahoma"/>
            <family val="0"/>
          </rPr>
          <t>se foloseste pentru conversia suprafetelor desfasurat in arii utile</t>
        </r>
      </text>
    </comment>
    <comment ref="D13" authorId="0">
      <text>
        <r>
          <rPr>
            <sz val="8"/>
            <rFont val="Tahoma"/>
            <family val="2"/>
          </rPr>
          <t>introduceti suprafata/aria desfasurata pentru casa, bloc, sp. Comercial, birouri in metripatrati</t>
        </r>
      </text>
    </comment>
    <comment ref="D14" authorId="0">
      <text>
        <r>
          <rPr>
            <sz val="8"/>
            <rFont val="Tahoma"/>
            <family val="2"/>
          </rPr>
          <t>suprafata/aria desfasurata pentru hala/ferme</t>
        </r>
      </text>
    </comment>
    <comment ref="B18" authorId="0">
      <text>
        <r>
          <rPr>
            <sz val="8"/>
            <rFont val="Tahoma"/>
            <family val="2"/>
          </rPr>
          <t>suprafete de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teren in mp pentru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terenuri intravilane,  teren liber </t>
        </r>
      </text>
    </comment>
    <comment ref="B19" authorId="0">
      <text>
        <r>
          <rPr>
            <sz val="8"/>
            <rFont val="Tahoma"/>
            <family val="2"/>
          </rPr>
          <t xml:space="preserve">suprafete de teren in mp pentru terenuri extravilane,  teren liber </t>
        </r>
      </text>
    </comment>
    <comment ref="B24" authorId="0">
      <text>
        <r>
          <rPr>
            <sz val="8"/>
            <rFont val="Tahoma"/>
            <family val="2"/>
          </rPr>
          <t>suprafata de teren in mp pentru curti constructii</t>
        </r>
      </text>
    </comment>
    <comment ref="B25" authorId="0">
      <text>
        <r>
          <rPr>
            <sz val="8"/>
            <rFont val="Tahoma"/>
            <family val="2"/>
          </rPr>
          <t>suprafata utila a imobilului (casa, ap. in casa, duplex)</t>
        </r>
      </text>
    </comment>
    <comment ref="B26" authorId="0">
      <text>
        <r>
          <rPr>
            <sz val="8"/>
            <rFont val="Tahoma"/>
            <family val="2"/>
          </rPr>
          <t>suprafata utila pentru anexele care sunt elemente distincte fata de casa si sunt constructii zidite</t>
        </r>
      </text>
    </comment>
    <comment ref="B27" authorId="0">
      <text>
        <r>
          <rPr>
            <sz val="8"/>
            <rFont val="Tahoma"/>
            <family val="2"/>
          </rPr>
          <t>suprafete utila pentru anexele deschise care sunt elemente distincte fata de casa si nu sunt constructii zidite</t>
        </r>
      </text>
    </comment>
    <comment ref="B32" authorId="0">
      <text>
        <r>
          <rPr>
            <sz val="8"/>
            <rFont val="Tahoma"/>
            <family val="2"/>
          </rPr>
          <t>suprafata utila apartament</t>
        </r>
      </text>
    </comment>
    <comment ref="B33" authorId="0">
      <text>
        <r>
          <rPr>
            <sz val="8"/>
            <rFont val="Tahoma"/>
            <family val="2"/>
          </rPr>
          <t>suprafata utila anexe bloc: garaj, pivnita, uscatorie, etc.</t>
        </r>
      </text>
    </comment>
    <comment ref="B34" authorId="0">
      <text>
        <r>
          <rPr>
            <sz val="8"/>
            <rFont val="Tahoma"/>
            <family val="2"/>
          </rPr>
          <t>cota indiviza comuna se foloseste doar in cazul cedarii PIC sau modificarii, vanzarii doar a cotelor</t>
        </r>
      </text>
    </comment>
    <comment ref="B39" authorId="0">
      <text>
        <r>
          <rPr>
            <sz val="8"/>
            <rFont val="Tahoma"/>
            <family val="0"/>
          </rPr>
          <t>suprafata utila a spatiului comercial</t>
        </r>
      </text>
    </comment>
    <comment ref="B40" authorId="0">
      <text>
        <r>
          <rPr>
            <sz val="8"/>
            <rFont val="Tahoma"/>
            <family val="2"/>
          </rPr>
          <t>suprafata terenului in folosinta spatiului comercial care apare distinct</t>
        </r>
      </text>
    </comment>
    <comment ref="B42" authorId="0">
      <text>
        <r>
          <rPr>
            <sz val="8"/>
            <rFont val="Tahoma"/>
            <family val="2"/>
          </rPr>
          <t>suprafata utila a spatiului de birouri</t>
        </r>
      </text>
    </comment>
    <comment ref="B43" authorId="0">
      <text>
        <r>
          <rPr>
            <sz val="8"/>
            <rFont val="Tahoma"/>
            <family val="2"/>
          </rPr>
          <t>suprafata terenului in folosinta biroului care apare distinct</t>
        </r>
      </text>
    </comment>
    <comment ref="B45" authorId="0">
      <text>
        <r>
          <rPr>
            <sz val="8"/>
            <rFont val="Tahoma"/>
            <family val="2"/>
          </rPr>
          <t>suprafata de teren pe care se afla constructia industriala/agricola (c-tie+teren aferent)</t>
        </r>
      </text>
    </comment>
    <comment ref="B46" authorId="0">
      <text>
        <r>
          <rPr>
            <sz val="8"/>
            <rFont val="Tahoma"/>
            <family val="2"/>
          </rPr>
          <t>suprafata utila hala/ferme</t>
        </r>
      </text>
    </comment>
    <comment ref="B47" authorId="0">
      <text>
        <r>
          <rPr>
            <sz val="8"/>
            <rFont val="Tahoma"/>
            <family val="2"/>
          </rPr>
          <t>suprafata utila sp. Adm. (birouri, vestiare, cantina, etc)</t>
        </r>
      </text>
    </comment>
    <comment ref="B48" authorId="0">
      <text>
        <r>
          <rPr>
            <sz val="8"/>
            <rFont val="Tahoma"/>
            <family val="2"/>
          </rPr>
          <t>suprafata utila anexe industriale/agricole (depozite, punct transformare, etc.)</t>
        </r>
      </text>
    </comment>
    <comment ref="F13" authorId="0">
      <text>
        <r>
          <rPr>
            <sz val="8"/>
            <rFont val="Tahoma"/>
            <family val="2"/>
          </rPr>
          <t>suprafata utila in urma conversiei din suprafata desfasurata</t>
        </r>
      </text>
    </comment>
    <comment ref="F14" authorId="0">
      <text>
        <r>
          <rPr>
            <sz val="8"/>
            <rFont val="Tahoma"/>
            <family val="2"/>
          </rPr>
          <t>suprafata utila in urma conversiei din suprafata desfasurata</t>
        </r>
      </text>
    </comment>
    <comment ref="D18" authorId="0">
      <text>
        <r>
          <rPr>
            <sz val="8"/>
            <rFont val="Tahoma"/>
            <family val="2"/>
          </rPr>
          <t>din anexa x.1 valorile unitare corespunzatoare doar la cluj napoca anexa 1.3</t>
        </r>
      </text>
    </comment>
    <comment ref="D19" authorId="0">
      <text>
        <r>
          <rPr>
            <sz val="8"/>
            <rFont val="Tahoma"/>
            <family val="2"/>
          </rPr>
          <t>din anexa x.1 valorile unitare corespunzatoare doar la cluj napoca anexa 1.3</t>
        </r>
      </text>
    </comment>
    <comment ref="F18" authorId="0">
      <text>
        <r>
          <rPr>
            <sz val="8"/>
            <rFont val="Tahoma"/>
            <family val="2"/>
          </rPr>
          <t>valoarea tine cont de cuantumul suprafetei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sz val="8"/>
            <rFont val="Tahoma"/>
            <family val="2"/>
          </rPr>
          <t>valoarea tine cont de cuantumul suprafetei</t>
        </r>
      </text>
    </comment>
    <comment ref="D24" authorId="0">
      <text>
        <r>
          <rPr>
            <sz val="8"/>
            <rFont val="Tahoma"/>
            <family val="2"/>
          </rPr>
          <t>conform anexe x.1 (a,b, 1.3) rubrica curti -ctii sau teren liber daca lipseste curti c-tii</t>
        </r>
      </text>
    </comment>
    <comment ref="D25" authorId="0">
      <text>
        <r>
          <rPr>
            <sz val="8"/>
            <rFont val="Tahoma"/>
            <family val="2"/>
          </rPr>
          <t>anexa x.1 valoare unitara la casa, ap. in casa, duplex</t>
        </r>
      </text>
    </comment>
    <comment ref="D26" authorId="0">
      <text>
        <r>
          <rPr>
            <sz val="8"/>
            <rFont val="Tahoma"/>
            <family val="2"/>
          </rPr>
          <t>val. Unit. in anexa x.1 daca e prezenta explicit ca valoare si distincta de corpul c-tiei si e o anexa zidita</t>
        </r>
      </text>
    </comment>
    <comment ref="D27" authorId="0">
      <text>
        <r>
          <rPr>
            <sz val="8"/>
            <rFont val="Tahoma"/>
            <family val="2"/>
          </rPr>
          <t>similar cu anexa inchisa dar nu este c-tie cu ziduri, la Cluj se asimileaza ca fiind 60% din anexa inchisa</t>
        </r>
      </text>
    </comment>
    <comment ref="D32" authorId="0">
      <text>
        <r>
          <rPr>
            <sz val="8"/>
            <rFont val="Tahoma"/>
            <family val="2"/>
          </rPr>
          <t>valoare unitara anexa x.2. include PIC</t>
        </r>
      </text>
    </comment>
    <comment ref="D33" authorId="0">
      <text>
        <r>
          <rPr>
            <sz val="8"/>
            <rFont val="Tahoma"/>
            <family val="2"/>
          </rPr>
          <t>anexa x. 2 garaj, pivnita, etc la cluj napoca se asimileaza ca fiind 14% din val unitara apartament</t>
        </r>
      </text>
    </comment>
    <comment ref="D34" authorId="0">
      <text>
        <r>
          <rPr>
            <sz val="8"/>
            <rFont val="Tahoma"/>
            <family val="2"/>
          </rPr>
          <t>anexa x. 2 pentru dezmembrari, instrainari PIC la cluj napoca se asimileaza ca fiind 11% din val unitara apartament</t>
        </r>
      </text>
    </comment>
    <comment ref="D39" authorId="0">
      <text>
        <r>
          <rPr>
            <sz val="8"/>
            <rFont val="Tahoma"/>
            <family val="2"/>
          </rPr>
          <t>val. Unit. Spatiu comercial anexa x.2</t>
        </r>
      </text>
    </comment>
    <comment ref="D40" authorId="0">
      <text>
        <r>
          <rPr>
            <sz val="8"/>
            <rFont val="Tahoma"/>
            <family val="2"/>
          </rPr>
          <t>val. Unit. Teren Spatiu comercial anexa x.2</t>
        </r>
      </text>
    </comment>
    <comment ref="D43" authorId="0">
      <text>
        <r>
          <rPr>
            <sz val="8"/>
            <rFont val="Tahoma"/>
            <family val="2"/>
          </rPr>
          <t>val. Unit. Teren Spatiu birou anexa x.2</t>
        </r>
      </text>
    </comment>
    <comment ref="D42" authorId="0">
      <text>
        <r>
          <rPr>
            <sz val="8"/>
            <rFont val="Tahoma"/>
            <family val="2"/>
          </rPr>
          <t>val. Unit. Spatiu birou anexa x.2</t>
        </r>
      </text>
    </comment>
    <comment ref="D45" authorId="0">
      <text>
        <r>
          <rPr>
            <sz val="8"/>
            <rFont val="Tahoma"/>
            <family val="2"/>
          </rPr>
          <t>val. Unit. Teren hala anexa x.2</t>
        </r>
      </text>
    </comment>
    <comment ref="D46" authorId="0">
      <text>
        <r>
          <rPr>
            <sz val="8"/>
            <rFont val="Tahoma"/>
            <family val="2"/>
          </rPr>
          <t>val. Unit. hala anexa x.2</t>
        </r>
      </text>
    </comment>
    <comment ref="D47" authorId="0">
      <text>
        <r>
          <rPr>
            <sz val="8"/>
            <rFont val="Tahoma"/>
            <family val="2"/>
          </rPr>
          <t>val. Unit. Sp. Administrative anexa x.2</t>
        </r>
      </text>
    </comment>
    <comment ref="D48" authorId="0">
      <text>
        <r>
          <rPr>
            <sz val="8"/>
            <rFont val="Tahoma"/>
            <family val="2"/>
          </rPr>
          <t>val. Unit. Anexe industriale/agricole hala anexa x.2</t>
        </r>
      </text>
    </comment>
  </commentList>
</comments>
</file>

<file path=xl/sharedStrings.xml><?xml version="1.0" encoding="utf-8"?>
<sst xmlns="http://schemas.openxmlformats.org/spreadsheetml/2006/main" count="97" uniqueCount="79">
  <si>
    <t>Nume Prenume/ Firma</t>
  </si>
  <si>
    <t>Teren Intravilan</t>
  </si>
  <si>
    <t>CF nr.</t>
  </si>
  <si>
    <t>Certificat fiscal/nr</t>
  </si>
  <si>
    <t>Teren Extravilan</t>
  </si>
  <si>
    <t>Suprafata</t>
  </si>
  <si>
    <t>Valoare unitara</t>
  </si>
  <si>
    <t>Teren ctii-curti</t>
  </si>
  <si>
    <t>Bloc</t>
  </si>
  <si>
    <t>Anexe</t>
  </si>
  <si>
    <t>Spatiu comercial</t>
  </si>
  <si>
    <t>Teren</t>
  </si>
  <si>
    <t>Birouri</t>
  </si>
  <si>
    <t>Teren Hala</t>
  </si>
  <si>
    <t>Hala</t>
  </si>
  <si>
    <t>Sp. Administrative</t>
  </si>
  <si>
    <t>Imobil</t>
  </si>
  <si>
    <t>Anexe inchise</t>
  </si>
  <si>
    <t>Anexe deschise</t>
  </si>
  <si>
    <t>Valoare</t>
  </si>
  <si>
    <t>Total comercial</t>
  </si>
  <si>
    <t>Total Birouri</t>
  </si>
  <si>
    <t>Total Hala/Ferma</t>
  </si>
  <si>
    <t>Total imobil</t>
  </si>
  <si>
    <t>Total Terenuri</t>
  </si>
  <si>
    <t>AU</t>
  </si>
  <si>
    <t>mp adc</t>
  </si>
  <si>
    <t>mp arie utila</t>
  </si>
  <si>
    <t>Convertor ADC-&gt;AU</t>
  </si>
  <si>
    <t>Anexe (separat)</t>
  </si>
  <si>
    <t>PIC (nu se adauga)</t>
  </si>
  <si>
    <t>anexe Cluj Napoca: 0.14 din valoarea unitara apartament</t>
  </si>
  <si>
    <t>PIC Cluj Napoca 0.11 din  valoarea unitara apartament</t>
  </si>
  <si>
    <t>anexe deschise Cluj Napoca 0.6 din valoarea unitara</t>
  </si>
  <si>
    <t>1 camera</t>
  </si>
  <si>
    <t>2 camere</t>
  </si>
  <si>
    <t>3 camere</t>
  </si>
  <si>
    <t>4 camere</t>
  </si>
  <si>
    <t>si ce depaseste 4 camere se mai adauga 20 mp pentru fiecare camera</t>
  </si>
  <si>
    <t>daca lipseste suprafata si avem doar numar de camere se considera</t>
  </si>
  <si>
    <t>garsoniera</t>
  </si>
  <si>
    <t>peste 4 camere</t>
  </si>
  <si>
    <t>22 mp fiecare camera</t>
  </si>
  <si>
    <t>18 mp fiecare camera</t>
  </si>
  <si>
    <t>peste 7000 mp 0.85 din val. Unitara si intre 3000 si 7000 mp 0.93 din val. Unitara</t>
  </si>
  <si>
    <t>peste 15000 mp 0.85 din val. Unitara si intre 7500 si 15000 mp 0.93 din val. Unitara</t>
  </si>
  <si>
    <t xml:space="preserve"> cabana  </t>
  </si>
  <si>
    <t>35 mp</t>
  </si>
  <si>
    <t xml:space="preserve"> casa de vacanta  </t>
  </si>
  <si>
    <t>70 mp</t>
  </si>
  <si>
    <t>alte anexe - b.vara+depozit magazie atelier</t>
  </si>
  <si>
    <t>12 mp</t>
  </si>
  <si>
    <t>sura </t>
  </si>
  <si>
    <t>45mp</t>
  </si>
  <si>
    <t>sopron</t>
  </si>
  <si>
    <t>32mp</t>
  </si>
  <si>
    <t xml:space="preserve"> garaj </t>
  </si>
  <si>
    <t>20 mp</t>
  </si>
  <si>
    <t>daca lipseste suprafata pentru aceste constructii se considera</t>
  </si>
  <si>
    <t>mansarde/demisoluri=0.8 din valoarea unitara la case</t>
  </si>
  <si>
    <t>pod la casa =0.4 din valoarea unitara la casa</t>
  </si>
  <si>
    <t>pod la bloc =0.75 din valoare apartament</t>
  </si>
  <si>
    <t>formula este inclusa nu se mai fac corectii</t>
  </si>
  <si>
    <t>Terenuri (anexe x.1)</t>
  </si>
  <si>
    <t>Case (anexe x.1)</t>
  </si>
  <si>
    <t>Bloc (anexe x.2)</t>
  </si>
  <si>
    <t>Spatii (anexe x.2)</t>
  </si>
  <si>
    <t>x=3 Turda si Campia Turzii</t>
  </si>
  <si>
    <t>x=4 Huedin</t>
  </si>
  <si>
    <t>x=1 Cluj</t>
  </si>
  <si>
    <t>x=2 Gherla si Dej</t>
  </si>
  <si>
    <t>ADC</t>
  </si>
  <si>
    <t>Tip proprietate</t>
  </si>
  <si>
    <t>Birou Notarial</t>
  </si>
  <si>
    <t>Industriale: Suprafata desfasurata AU=93%ADC</t>
  </si>
  <si>
    <t>Case, blocuri: Supraf. desfasurata  AU=85%ADC</t>
  </si>
  <si>
    <t>se completeaza doar campurile subliniate</t>
  </si>
  <si>
    <t>Realizat si oferit gratuit de DIGITCOM srl 2010 v.1.0 din 6 ianuarie doar pentru uzul birourilor notariale judet Cluj</t>
  </si>
  <si>
    <t>denumire birou notarial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</si>
</sst>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_ ;\-#,##0.00\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3" fontId="0" fillId="0" borderId="0" xfId="15" applyFill="1" applyBorder="1" applyAlignment="1" applyProtection="1">
      <alignment/>
      <protection locked="0"/>
    </xf>
    <xf numFmtId="43" fontId="0" fillId="0" borderId="2" xfId="15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2" fillId="5" borderId="3" xfId="0" applyFont="1" applyFill="1" applyBorder="1" applyAlignment="1" applyProtection="1">
      <alignment/>
      <protection hidden="1"/>
    </xf>
    <xf numFmtId="0" fontId="2" fillId="6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 applyProtection="1">
      <alignment/>
      <protection hidden="1"/>
    </xf>
    <xf numFmtId="43" fontId="0" fillId="0" borderId="1" xfId="15" applyFill="1" applyBorder="1" applyAlignment="1" applyProtection="1">
      <alignment/>
      <protection locked="0"/>
    </xf>
    <xf numFmtId="43" fontId="0" fillId="0" borderId="0" xfId="15" applyFill="1" applyBorder="1" applyAlignment="1">
      <alignment horizontal="center"/>
    </xf>
    <xf numFmtId="43" fontId="2" fillId="0" borderId="0" xfId="15" applyFont="1" applyFill="1" applyBorder="1" applyAlignment="1" applyProtection="1">
      <alignment/>
      <protection hidden="1"/>
    </xf>
    <xf numFmtId="43" fontId="0" fillId="0" borderId="0" xfId="15" applyFont="1" applyFill="1" applyBorder="1" applyAlignment="1">
      <alignment/>
    </xf>
    <xf numFmtId="43" fontId="0" fillId="0" borderId="0" xfId="15" applyFill="1" applyBorder="1" applyAlignment="1">
      <alignment/>
    </xf>
    <xf numFmtId="43" fontId="2" fillId="0" borderId="0" xfId="15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2" xfId="15" applyFont="1" applyFill="1" applyBorder="1" applyAlignment="1" applyProtection="1">
      <alignment/>
      <protection hidden="1" locked="0"/>
    </xf>
    <xf numFmtId="43" fontId="0" fillId="0" borderId="1" xfId="15" applyFont="1" applyFill="1" applyBorder="1" applyAlignment="1" applyProtection="1">
      <alignment/>
      <protection hidden="1" locked="0"/>
    </xf>
    <xf numFmtId="43" fontId="0" fillId="0" borderId="2" xfId="15" applyFill="1" applyBorder="1" applyAlignment="1" applyProtection="1">
      <alignment/>
      <protection hidden="1" locked="0"/>
    </xf>
    <xf numFmtId="43" fontId="0" fillId="0" borderId="1" xfId="15" applyFill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9" xfId="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 horizontal="right" wrapText="1"/>
      <protection hidden="1"/>
    </xf>
    <xf numFmtId="0" fontId="0" fillId="3" borderId="9" xfId="0" applyFont="1" applyFill="1" applyBorder="1" applyAlignment="1" applyProtection="1">
      <alignment wrapText="1"/>
      <protection hidden="1"/>
    </xf>
    <xf numFmtId="0" fontId="0" fillId="3" borderId="1" xfId="0" applyFont="1" applyFill="1" applyBorder="1" applyAlignment="1" applyProtection="1">
      <alignment wrapText="1"/>
      <protection hidden="1"/>
    </xf>
    <xf numFmtId="0" fontId="0" fillId="3" borderId="0" xfId="0" applyFill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left" wrapText="1"/>
      <protection hidden="1"/>
    </xf>
    <xf numFmtId="0" fontId="0" fillId="3" borderId="1" xfId="0" applyFont="1" applyFill="1" applyBorder="1" applyAlignment="1" applyProtection="1">
      <alignment horizontal="left" wrapText="1"/>
      <protection hidden="1"/>
    </xf>
    <xf numFmtId="0" fontId="0" fillId="3" borderId="9" xfId="0" applyFont="1" applyFill="1" applyBorder="1" applyAlignment="1" applyProtection="1">
      <alignment horizontal="left"/>
      <protection hidden="1"/>
    </xf>
    <xf numFmtId="0" fontId="0" fillId="3" borderId="1" xfId="0" applyFont="1" applyFill="1" applyBorder="1" applyAlignment="1" applyProtection="1">
      <alignment horizontal="left"/>
      <protection hidden="1"/>
    </xf>
    <xf numFmtId="43" fontId="0" fillId="0" borderId="2" xfId="15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showGridLines="0" tabSelected="1" workbookViewId="0" topLeftCell="A1">
      <selection activeCell="A12" sqref="A12"/>
    </sheetView>
  </sheetViews>
  <sheetFormatPr defaultColWidth="9.140625" defaultRowHeight="12.75" zeroHeight="1"/>
  <cols>
    <col min="1" max="1" width="25.421875" style="2" customWidth="1"/>
    <col min="2" max="2" width="16.28125" style="0" customWidth="1"/>
    <col min="3" max="3" width="5.8515625" style="11" customWidth="1"/>
    <col min="4" max="4" width="11.7109375" style="0" customWidth="1"/>
    <col min="5" max="5" width="5.140625" style="11" customWidth="1"/>
    <col min="6" max="6" width="16.140625" style="0" customWidth="1"/>
    <col min="7" max="7" width="3.140625" style="37" customWidth="1"/>
    <col min="8" max="11" width="9.140625" style="38" customWidth="1"/>
    <col min="12" max="12" width="11.00390625" style="38" customWidth="1"/>
    <col min="13" max="13" width="23.8515625" style="38" customWidth="1"/>
    <col min="14" max="16384" width="23.8515625" style="0" hidden="1" customWidth="1"/>
  </cols>
  <sheetData>
    <row r="1" ht="18">
      <c r="A1" s="30" t="s">
        <v>73</v>
      </c>
    </row>
    <row r="2" ht="12.75">
      <c r="A2" s="36" t="s">
        <v>78</v>
      </c>
    </row>
    <row r="3" ht="12.75"/>
    <row r="4" spans="1:6" ht="12.75">
      <c r="A4" s="2" t="s">
        <v>0</v>
      </c>
      <c r="B4" s="12"/>
      <c r="C4" s="13"/>
      <c r="D4" s="12"/>
      <c r="E4" s="13"/>
      <c r="F4" s="12"/>
    </row>
    <row r="5" spans="1:6" ht="12.75">
      <c r="A5" s="2" t="s">
        <v>72</v>
      </c>
      <c r="B5" s="1"/>
      <c r="C5" s="14"/>
      <c r="D5" s="1"/>
      <c r="E5" s="14"/>
      <c r="F5" s="1"/>
    </row>
    <row r="6" ht="12.75"/>
    <row r="7" ht="12.75"/>
    <row r="8" spans="1:6" ht="12.75">
      <c r="A8" s="2" t="s">
        <v>2</v>
      </c>
      <c r="B8" s="12"/>
      <c r="C8" s="13"/>
      <c r="D8" s="12"/>
      <c r="E8" s="13"/>
      <c r="F8" s="12"/>
    </row>
    <row r="9" spans="1:6" ht="12.75">
      <c r="A9" s="2" t="s">
        <v>3</v>
      </c>
      <c r="B9" s="1"/>
      <c r="C9" s="14"/>
      <c r="D9" s="1"/>
      <c r="E9" s="14"/>
      <c r="F9" s="1"/>
    </row>
    <row r="10" ht="12.75"/>
    <row r="11" ht="12.75"/>
    <row r="12" spans="1:6" ht="12.75">
      <c r="A12" s="8" t="s">
        <v>28</v>
      </c>
      <c r="B12" s="19"/>
      <c r="C12" s="20"/>
      <c r="D12" s="58" t="s">
        <v>26</v>
      </c>
      <c r="E12" s="31"/>
      <c r="F12" s="58" t="s">
        <v>27</v>
      </c>
    </row>
    <row r="13" spans="1:8" ht="12.75">
      <c r="A13" s="18" t="s">
        <v>75</v>
      </c>
      <c r="B13" s="19"/>
      <c r="C13" s="20" t="s">
        <v>71</v>
      </c>
      <c r="D13" s="63">
        <v>0</v>
      </c>
      <c r="E13" s="31" t="s">
        <v>25</v>
      </c>
      <c r="F13" s="21">
        <f>D13*0.85</f>
        <v>0</v>
      </c>
      <c r="H13" s="39" t="s">
        <v>76</v>
      </c>
    </row>
    <row r="14" spans="1:6" ht="12.75">
      <c r="A14" s="18" t="s">
        <v>74</v>
      </c>
      <c r="B14" s="19"/>
      <c r="C14" s="20" t="s">
        <v>71</v>
      </c>
      <c r="D14" s="22">
        <v>0</v>
      </c>
      <c r="E14" s="31" t="s">
        <v>25</v>
      </c>
      <c r="F14" s="21">
        <f>D14*0.93</f>
        <v>0</v>
      </c>
    </row>
    <row r="15" ht="12.75"/>
    <row r="16" ht="12.75"/>
    <row r="17" spans="1:6" ht="12.75">
      <c r="A17" s="7" t="s">
        <v>63</v>
      </c>
      <c r="B17" s="28" t="s">
        <v>5</v>
      </c>
      <c r="C17" s="28"/>
      <c r="D17" s="28" t="s">
        <v>6</v>
      </c>
      <c r="E17" s="28"/>
      <c r="F17" s="57" t="s">
        <v>19</v>
      </c>
    </row>
    <row r="18" spans="1:6" ht="12.75">
      <c r="A18" s="18" t="s">
        <v>1</v>
      </c>
      <c r="B18" s="32">
        <v>0</v>
      </c>
      <c r="C18" s="23"/>
      <c r="D18" s="34">
        <v>0</v>
      </c>
      <c r="E18" s="23"/>
      <c r="F18" s="24">
        <f>IF(B18&gt;3000,IF(B18&gt;7000,B18*0.85,B18*0.93),B18)*D18</f>
        <v>0</v>
      </c>
    </row>
    <row r="19" spans="1:6" ht="12.75">
      <c r="A19" s="18" t="s">
        <v>4</v>
      </c>
      <c r="B19" s="33">
        <v>0</v>
      </c>
      <c r="C19" s="23"/>
      <c r="D19" s="35">
        <v>0</v>
      </c>
      <c r="E19" s="23"/>
      <c r="F19" s="24">
        <f>IF(B19&gt;7000,IF(B19&gt;15000,B19*0.85,B19*0.93),B19)*D19</f>
        <v>0</v>
      </c>
    </row>
    <row r="20" spans="1:6" ht="12.75">
      <c r="A20" s="3" t="s">
        <v>24</v>
      </c>
      <c r="B20" s="25"/>
      <c r="C20" s="23"/>
      <c r="D20" s="26"/>
      <c r="E20" s="23"/>
      <c r="F20" s="27">
        <f>F18+F19</f>
        <v>0</v>
      </c>
    </row>
    <row r="21" spans="1:8" ht="12.75">
      <c r="A21" s="15"/>
      <c r="B21" s="16"/>
      <c r="C21" s="17"/>
      <c r="D21" s="16"/>
      <c r="E21" s="17"/>
      <c r="F21" s="16"/>
      <c r="H21" s="39" t="s">
        <v>62</v>
      </c>
    </row>
    <row r="22" ht="12.75">
      <c r="H22" s="38" t="s">
        <v>45</v>
      </c>
    </row>
    <row r="23" spans="1:8" ht="12.75">
      <c r="A23" s="6" t="s">
        <v>64</v>
      </c>
      <c r="B23" s="28" t="s">
        <v>5</v>
      </c>
      <c r="C23" s="28"/>
      <c r="D23" s="28" t="s">
        <v>6</v>
      </c>
      <c r="E23" s="28"/>
      <c r="F23" s="28" t="s">
        <v>19</v>
      </c>
      <c r="H23" s="38" t="s">
        <v>44</v>
      </c>
    </row>
    <row r="24" spans="1:6" ht="12.75">
      <c r="A24" s="18" t="s">
        <v>7</v>
      </c>
      <c r="B24" s="5">
        <v>0</v>
      </c>
      <c r="C24" s="23"/>
      <c r="D24" s="5">
        <v>0</v>
      </c>
      <c r="E24" s="23"/>
      <c r="F24" s="24">
        <f>IF(B24&gt;3000,IF(B24&gt;7000,B24*0.85,B24*0.93),B24)*D24</f>
        <v>0</v>
      </c>
    </row>
    <row r="25" spans="1:8" ht="12.75">
      <c r="A25" s="18" t="s">
        <v>16</v>
      </c>
      <c r="B25" s="22">
        <v>0</v>
      </c>
      <c r="C25" s="23"/>
      <c r="D25" s="22">
        <v>0</v>
      </c>
      <c r="E25" s="23"/>
      <c r="F25" s="24">
        <f>B25*D25</f>
        <v>0</v>
      </c>
      <c r="H25" s="38" t="s">
        <v>39</v>
      </c>
    </row>
    <row r="26" spans="1:13" ht="12.75">
      <c r="A26" s="18" t="s">
        <v>17</v>
      </c>
      <c r="B26" s="22">
        <v>0</v>
      </c>
      <c r="C26" s="23"/>
      <c r="D26" s="22">
        <v>0</v>
      </c>
      <c r="E26" s="23"/>
      <c r="F26" s="24">
        <f>B26*D26</f>
        <v>0</v>
      </c>
      <c r="H26" s="40" t="s">
        <v>34</v>
      </c>
      <c r="I26" s="40" t="s">
        <v>35</v>
      </c>
      <c r="J26" s="40" t="s">
        <v>36</v>
      </c>
      <c r="K26" s="40" t="s">
        <v>37</v>
      </c>
      <c r="L26" s="40" t="s">
        <v>41</v>
      </c>
      <c r="M26" s="41"/>
    </row>
    <row r="27" spans="1:13" ht="12.75">
      <c r="A27" s="18" t="s">
        <v>18</v>
      </c>
      <c r="B27" s="22">
        <v>0</v>
      </c>
      <c r="C27" s="23"/>
      <c r="D27" s="22">
        <v>0</v>
      </c>
      <c r="E27" s="23"/>
      <c r="F27" s="24">
        <f>B27*D27</f>
        <v>0</v>
      </c>
      <c r="H27" s="40">
        <v>40</v>
      </c>
      <c r="I27" s="40">
        <v>60</v>
      </c>
      <c r="J27" s="40">
        <v>80</v>
      </c>
      <c r="K27" s="40">
        <v>100</v>
      </c>
      <c r="L27" s="42" t="s">
        <v>42</v>
      </c>
      <c r="M27" s="43"/>
    </row>
    <row r="28" spans="1:8" ht="12.75">
      <c r="A28" s="3" t="s">
        <v>23</v>
      </c>
      <c r="B28" s="26"/>
      <c r="C28" s="23"/>
      <c r="D28" s="26"/>
      <c r="E28" s="23"/>
      <c r="F28" s="24">
        <f>SUM(F24:F27)</f>
        <v>0</v>
      </c>
      <c r="H28" s="38" t="s">
        <v>38</v>
      </c>
    </row>
    <row r="29" ht="12.75">
      <c r="H29" s="38" t="s">
        <v>33</v>
      </c>
    </row>
    <row r="30" ht="12.75"/>
    <row r="31" spans="1:8" ht="12.75">
      <c r="A31" s="9" t="s">
        <v>65</v>
      </c>
      <c r="B31" s="28" t="s">
        <v>5</v>
      </c>
      <c r="C31" s="28"/>
      <c r="D31" s="28" t="s">
        <v>6</v>
      </c>
      <c r="E31" s="28"/>
      <c r="F31" s="28" t="s">
        <v>19</v>
      </c>
      <c r="H31" s="38" t="s">
        <v>39</v>
      </c>
    </row>
    <row r="32" spans="1:13" ht="12.75">
      <c r="A32" s="18" t="s">
        <v>8</v>
      </c>
      <c r="B32" s="5">
        <v>0</v>
      </c>
      <c r="C32" s="29"/>
      <c r="D32" s="5">
        <v>0</v>
      </c>
      <c r="E32" s="23"/>
      <c r="F32" s="24">
        <f>B32*D32</f>
        <v>0</v>
      </c>
      <c r="H32" s="40" t="s">
        <v>40</v>
      </c>
      <c r="I32" s="44" t="s">
        <v>34</v>
      </c>
      <c r="J32" s="44" t="s">
        <v>35</v>
      </c>
      <c r="K32" s="44" t="s">
        <v>36</v>
      </c>
      <c r="L32" s="44" t="s">
        <v>37</v>
      </c>
      <c r="M32" s="40" t="s">
        <v>41</v>
      </c>
    </row>
    <row r="33" spans="1:13" ht="12.75">
      <c r="A33" s="18" t="s">
        <v>29</v>
      </c>
      <c r="B33" s="5">
        <v>0</v>
      </c>
      <c r="C33" s="29"/>
      <c r="D33" s="5">
        <v>0</v>
      </c>
      <c r="E33" s="23"/>
      <c r="F33" s="24">
        <f>B33*D33</f>
        <v>0</v>
      </c>
      <c r="H33" s="40">
        <v>25</v>
      </c>
      <c r="I33" s="40">
        <v>30</v>
      </c>
      <c r="J33" s="40">
        <v>50</v>
      </c>
      <c r="K33" s="40">
        <v>65</v>
      </c>
      <c r="L33" s="40">
        <v>80</v>
      </c>
      <c r="M33" s="40" t="s">
        <v>43</v>
      </c>
    </row>
    <row r="34" spans="1:8" ht="12.75">
      <c r="A34" s="18" t="s">
        <v>30</v>
      </c>
      <c r="B34" s="22">
        <v>0</v>
      </c>
      <c r="C34" s="29"/>
      <c r="D34" s="22">
        <v>0</v>
      </c>
      <c r="E34" s="23"/>
      <c r="F34" s="24">
        <f>B34*D34</f>
        <v>0</v>
      </c>
      <c r="H34" s="38" t="s">
        <v>31</v>
      </c>
    </row>
    <row r="35" spans="1:8" ht="12.75">
      <c r="A35" s="15"/>
      <c r="B35" s="16"/>
      <c r="C35" s="17"/>
      <c r="D35" s="16"/>
      <c r="E35" s="17"/>
      <c r="F35" s="16"/>
      <c r="H35" s="38" t="s">
        <v>32</v>
      </c>
    </row>
    <row r="36" spans="1:6" ht="12.75">
      <c r="A36" s="15"/>
      <c r="B36" s="16"/>
      <c r="C36" s="17"/>
      <c r="D36" s="16"/>
      <c r="E36" s="17"/>
      <c r="F36" s="16"/>
    </row>
    <row r="37" spans="1:6" ht="12.75">
      <c r="A37" s="15"/>
      <c r="B37" s="16"/>
      <c r="C37" s="17"/>
      <c r="D37" s="16"/>
      <c r="E37" s="17"/>
      <c r="F37" s="16"/>
    </row>
    <row r="38" spans="1:6" ht="12.75">
      <c r="A38" s="10" t="s">
        <v>66</v>
      </c>
      <c r="B38" s="28" t="s">
        <v>5</v>
      </c>
      <c r="C38" s="28"/>
      <c r="D38" s="28" t="s">
        <v>6</v>
      </c>
      <c r="E38" s="28"/>
      <c r="F38" s="28" t="s">
        <v>19</v>
      </c>
    </row>
    <row r="39" spans="1:13" ht="12.75">
      <c r="A39" s="18" t="s">
        <v>10</v>
      </c>
      <c r="B39" s="5">
        <v>0</v>
      </c>
      <c r="C39" s="29"/>
      <c r="D39" s="5">
        <v>0</v>
      </c>
      <c r="E39" s="23"/>
      <c r="F39" s="24">
        <f>B39*D39</f>
        <v>0</v>
      </c>
      <c r="H39" s="45" t="s">
        <v>58</v>
      </c>
      <c r="I39" s="45"/>
      <c r="J39" s="45"/>
      <c r="K39" s="45"/>
      <c r="L39" s="45"/>
      <c r="M39" s="46"/>
    </row>
    <row r="40" spans="1:13" ht="12.75">
      <c r="A40" s="18" t="s">
        <v>11</v>
      </c>
      <c r="B40" s="22">
        <v>0</v>
      </c>
      <c r="C40" s="29"/>
      <c r="D40" s="22">
        <v>0</v>
      </c>
      <c r="E40" s="23"/>
      <c r="F40" s="24">
        <f>IF(B40&gt;3000,IF(B40&gt;7000,B40*0.85,B40*0.93),B40)*D40</f>
        <v>0</v>
      </c>
      <c r="H40" s="47" t="s">
        <v>46</v>
      </c>
      <c r="I40" s="48"/>
      <c r="J40" s="48"/>
      <c r="K40" s="48"/>
      <c r="L40" s="41"/>
      <c r="M40" s="49" t="s">
        <v>47</v>
      </c>
    </row>
    <row r="41" spans="1:13" ht="12.75">
      <c r="A41" s="3" t="s">
        <v>20</v>
      </c>
      <c r="B41" s="4"/>
      <c r="C41" s="29"/>
      <c r="D41" s="4"/>
      <c r="E41" s="23"/>
      <c r="F41" s="24">
        <f>F39+F40</f>
        <v>0</v>
      </c>
      <c r="H41" s="50" t="s">
        <v>48</v>
      </c>
      <c r="I41" s="45"/>
      <c r="J41" s="45"/>
      <c r="K41" s="45"/>
      <c r="L41" s="43"/>
      <c r="M41" s="49" t="s">
        <v>49</v>
      </c>
    </row>
    <row r="42" spans="1:13" ht="12.75">
      <c r="A42" s="18" t="s">
        <v>12</v>
      </c>
      <c r="B42" s="5">
        <v>0</v>
      </c>
      <c r="C42" s="29"/>
      <c r="D42" s="5">
        <v>0</v>
      </c>
      <c r="E42" s="23"/>
      <c r="F42" s="24">
        <f aca="true" t="shared" si="0" ref="F42:F48">B42*D42</f>
        <v>0</v>
      </c>
      <c r="H42" s="59" t="s">
        <v>50</v>
      </c>
      <c r="I42" s="60"/>
      <c r="J42" s="60"/>
      <c r="K42" s="51"/>
      <c r="L42" s="41"/>
      <c r="M42" s="52" t="s">
        <v>51</v>
      </c>
    </row>
    <row r="43" spans="1:13" ht="12.75">
      <c r="A43" s="18" t="s">
        <v>11</v>
      </c>
      <c r="B43" s="22">
        <v>0</v>
      </c>
      <c r="C43" s="29"/>
      <c r="D43" s="22">
        <v>0</v>
      </c>
      <c r="E43" s="23"/>
      <c r="F43" s="24">
        <f>IF(B43&gt;3000,IF(B43&gt;7000,B43*0.85,B43*0.93),B43)*D43</f>
        <v>0</v>
      </c>
      <c r="H43" s="53" t="s">
        <v>52</v>
      </c>
      <c r="I43" s="54"/>
      <c r="J43" s="54"/>
      <c r="K43" s="51"/>
      <c r="L43" s="41"/>
      <c r="M43" s="52" t="s">
        <v>53</v>
      </c>
    </row>
    <row r="44" spans="1:13" ht="12.75">
      <c r="A44" s="3" t="s">
        <v>21</v>
      </c>
      <c r="B44" s="4"/>
      <c r="C44" s="29"/>
      <c r="D44" s="4"/>
      <c r="E44" s="23"/>
      <c r="F44" s="24">
        <f>F42+F43</f>
        <v>0</v>
      </c>
      <c r="H44" s="59" t="s">
        <v>54</v>
      </c>
      <c r="I44" s="60"/>
      <c r="J44" s="60"/>
      <c r="K44" s="51"/>
      <c r="L44" s="41"/>
      <c r="M44" s="52" t="s">
        <v>55</v>
      </c>
    </row>
    <row r="45" spans="1:13" ht="12.75">
      <c r="A45" s="18" t="s">
        <v>13</v>
      </c>
      <c r="B45" s="5">
        <v>0</v>
      </c>
      <c r="C45" s="29"/>
      <c r="D45" s="5">
        <v>0</v>
      </c>
      <c r="E45" s="23"/>
      <c r="F45" s="24">
        <f>IF(B45&gt;3000,IF(B45&gt;7000,B45*0.85,B45*0.93),B45)*D45</f>
        <v>0</v>
      </c>
      <c r="H45" s="61" t="s">
        <v>56</v>
      </c>
      <c r="I45" s="62"/>
      <c r="J45" s="62"/>
      <c r="K45" s="51"/>
      <c r="L45" s="41"/>
      <c r="M45" s="49" t="s">
        <v>57</v>
      </c>
    </row>
    <row r="46" spans="1:6" ht="12.75">
      <c r="A46" s="18" t="s">
        <v>14</v>
      </c>
      <c r="B46" s="22">
        <v>0</v>
      </c>
      <c r="C46" s="29"/>
      <c r="D46" s="22">
        <v>0</v>
      </c>
      <c r="E46" s="23"/>
      <c r="F46" s="24">
        <f t="shared" si="0"/>
        <v>0</v>
      </c>
    </row>
    <row r="47" spans="1:8" ht="12.75">
      <c r="A47" s="18" t="s">
        <v>15</v>
      </c>
      <c r="B47" s="22">
        <v>0</v>
      </c>
      <c r="C47" s="29"/>
      <c r="D47" s="22">
        <v>0</v>
      </c>
      <c r="E47" s="23"/>
      <c r="F47" s="24">
        <f t="shared" si="0"/>
        <v>0</v>
      </c>
      <c r="H47" s="38" t="s">
        <v>59</v>
      </c>
    </row>
    <row r="48" spans="1:8" ht="12.75">
      <c r="A48" s="18" t="s">
        <v>9</v>
      </c>
      <c r="B48" s="22">
        <v>0</v>
      </c>
      <c r="C48" s="29"/>
      <c r="D48" s="22">
        <v>0</v>
      </c>
      <c r="E48" s="23"/>
      <c r="F48" s="24">
        <f t="shared" si="0"/>
        <v>0</v>
      </c>
      <c r="H48" s="38" t="s">
        <v>60</v>
      </c>
    </row>
    <row r="49" spans="1:8" ht="12.75">
      <c r="A49" s="3" t="s">
        <v>22</v>
      </c>
      <c r="B49" s="26"/>
      <c r="C49" s="23"/>
      <c r="D49" s="26"/>
      <c r="E49" s="23"/>
      <c r="F49" s="24">
        <f>F45+F46+F47+F48</f>
        <v>0</v>
      </c>
      <c r="H49" s="38" t="s">
        <v>61</v>
      </c>
    </row>
    <row r="50" ht="12.75"/>
    <row r="51" ht="12.75"/>
    <row r="52" spans="8:12" ht="12.75">
      <c r="H52" s="38" t="s">
        <v>69</v>
      </c>
      <c r="I52" s="37"/>
      <c r="J52" s="55"/>
      <c r="K52" s="37" t="s">
        <v>70</v>
      </c>
      <c r="L52" s="55"/>
    </row>
    <row r="53" spans="8:12" ht="12.75">
      <c r="H53" s="38" t="s">
        <v>68</v>
      </c>
      <c r="I53" s="37"/>
      <c r="J53" s="55"/>
      <c r="K53" s="38" t="s">
        <v>67</v>
      </c>
      <c r="L53" s="55"/>
    </row>
    <row r="54" ht="12.75"/>
    <row r="55" ht="12.75">
      <c r="A55" s="56" t="s">
        <v>77</v>
      </c>
    </row>
    <row r="56" ht="12.75" hidden="1"/>
  </sheetData>
  <sheetProtection password="B7EB" sheet="1" formatCells="0" formatColumns="0" formatRows="0" insertColumns="0" insertRows="0" insertHyperlinks="0" deleteColumns="0" deleteRows="0" autoFilter="0" pivotTables="0"/>
  <protectedRanges>
    <protectedRange sqref="A2 D13:D14 B18:B19 D18:D19 B24:B27 D24:D27 B32:B34 D32:D34 B39:B40 D39:D40 B42:B43 D42:D43 B45:B48 D45:D48" name="date"/>
    <protectedRange sqref="B5:F5" name="tip proprietate"/>
    <protectedRange sqref="B4:F4" name="Nume prenume"/>
    <protectedRange sqref="A2" name="nume birou notarial"/>
  </protectedRanges>
  <mergeCells count="3">
    <mergeCell ref="H42:J42"/>
    <mergeCell ref="H44:J44"/>
    <mergeCell ref="H45:J45"/>
  </mergeCells>
  <printOptions horizontalCentered="1"/>
  <pageMargins left="0.5905511811023623" right="0.3937007874015748" top="0.97" bottom="0.77" header="0.5118110236220472" footer="0.5118110236220472"/>
  <pageSetup horizontalDpi="600" verticalDpi="600" orientation="portrait" paperSize="9" r:id="rId3"/>
  <headerFooter alignWithMargins="0">
    <oddHeader>&amp;C&amp;12Fisa de calcul a valorii proprietatii</oddHeader>
    <oddFooter xml:space="preserve">&amp;R&amp;8ver. 1.0 - ianuarie 2010 DIGITCOM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Popa 7818/ANEVAR</dc:creator>
  <cp:keywords/>
  <dc:description/>
  <cp:lastModifiedBy>Marcel Popa 7818/ANEVAR</cp:lastModifiedBy>
  <cp:lastPrinted>2010-01-07T12:03:52Z</cp:lastPrinted>
  <dcterms:created xsi:type="dcterms:W3CDTF">2010-01-04T11:59:46Z</dcterms:created>
  <dcterms:modified xsi:type="dcterms:W3CDTF">2010-01-07T12:15:31Z</dcterms:modified>
  <cp:category/>
  <cp:version/>
  <cp:contentType/>
  <cp:contentStatus/>
</cp:coreProperties>
</file>