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<sst xmlns="http://schemas.openxmlformats.org/spreadsheetml/2006/main" count="33" uniqueCount="24">
  <si>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</si>
  <si>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</si>
  <si>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</si>
  <si>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</si>
  <si>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</si>
  <si>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</si>
  <si>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</si>
  <si>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</si>
  <si>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</si>
  <si>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</si>
  <si>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</si>
  <si>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0:</t>
  </si>
  <si>
    <t>Anexa nr. 8/1</t>
  </si>
  <si>
    <t>8. Calea Dorobanti, Bd. Iancu de Hunedoara, Piata Charles de Gaulle</t>
  </si>
  <si>
    <t xml:space="preserve">   Din actele de proprietate reiese ca se tranzactioneaza un apartament situat in Bucuresti zona 0 - Dorobanti,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</si>
  <si>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</si>
  <si>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</si>
  <si>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</si>
  <si>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</si>
  <si>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</si>
  <si>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</si>
  <si>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</si>
  <si>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</si>
  <si>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168.000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</si>
</sst>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90" zoomScaleNormal="90" workbookViewId="0" topLeftCell="A19">
      <selection activeCell="A44" sqref="A44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22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pans="1:10" s="21" customFormat="1" ht="12.75">
      <c r="A7" s="20"/>
      <c r="G7" s="21">
        <v>98000</v>
      </c>
      <c r="H7" s="21">
        <v>140000</v>
      </c>
      <c r="I7" s="21">
        <v>180000</v>
      </c>
      <c r="J7" s="21">
        <v>235000</v>
      </c>
    </row>
    <row r="8" spans="1:10" s="21" customFormat="1" ht="12.75">
      <c r="A8" s="20"/>
      <c r="G8" s="21">
        <f>G7/B16</f>
        <v>1.0315789473684212</v>
      </c>
      <c r="H8" s="21">
        <f>H7/C16</f>
        <v>1.037037037037037</v>
      </c>
      <c r="I8" s="21">
        <f>I7/D16</f>
        <v>1.125</v>
      </c>
      <c r="J8" s="21">
        <f>J7/E16</f>
        <v>1.175</v>
      </c>
    </row>
    <row r="9" spans="1:10" s="21" customFormat="1" ht="12.75">
      <c r="A9" s="21" t="s">
        <v>11</v>
      </c>
      <c r="G9" s="21">
        <f>1.8*B16</f>
        <v>171000</v>
      </c>
      <c r="H9" s="21">
        <f>1.8*C16</f>
        <v>243000</v>
      </c>
      <c r="I9" s="21">
        <f>1.8*D16</f>
        <v>288000</v>
      </c>
      <c r="J9" s="21">
        <f>1.8*E16</f>
        <v>360000</v>
      </c>
    </row>
    <row r="10" s="21" customFormat="1" ht="12.75">
      <c r="A10" s="21" t="s">
        <v>13</v>
      </c>
    </row>
    <row r="11" s="21" customFormat="1" ht="12.75">
      <c r="A11" s="20"/>
    </row>
    <row r="12" s="21" customFormat="1" ht="12.75">
      <c r="A12" s="20"/>
    </row>
    <row r="14" spans="1:5" ht="13.5" thickBot="1">
      <c r="A14" s="30" t="s">
        <v>6</v>
      </c>
      <c r="B14" s="30"/>
      <c r="C14" s="30"/>
      <c r="D14" s="30"/>
      <c r="E14" s="30"/>
    </row>
    <row r="15" spans="1:13" ht="12.75">
      <c r="A15" s="9"/>
      <c r="B15" s="24" t="s">
        <v>1</v>
      </c>
      <c r="C15" s="25" t="s">
        <v>2</v>
      </c>
      <c r="D15" s="25" t="s">
        <v>3</v>
      </c>
      <c r="E15" s="26" t="s">
        <v>4</v>
      </c>
      <c r="F15" s="21"/>
      <c r="G15" s="21"/>
      <c r="H15" s="21"/>
      <c r="I15" s="21"/>
      <c r="J15" s="21"/>
      <c r="K15" s="21"/>
      <c r="L15" s="21"/>
      <c r="M15" s="21"/>
    </row>
    <row r="16" spans="1:13" ht="12.75">
      <c r="A16" s="9" t="s">
        <v>0</v>
      </c>
      <c r="B16" s="5">
        <v>95000</v>
      </c>
      <c r="C16" s="3">
        <v>135000</v>
      </c>
      <c r="D16" s="3">
        <v>160000</v>
      </c>
      <c r="E16" s="6">
        <v>200000</v>
      </c>
      <c r="F16" s="21"/>
      <c r="G16" s="21"/>
      <c r="H16" s="21"/>
      <c r="I16" s="21"/>
      <c r="J16" s="21"/>
      <c r="K16" s="21"/>
      <c r="L16" s="21"/>
      <c r="M16" s="21"/>
    </row>
    <row r="17" spans="1:13" s="2" customFormat="1" ht="12.75">
      <c r="A17" s="10" t="s">
        <v>15</v>
      </c>
      <c r="B17" s="7"/>
      <c r="C17" s="4"/>
      <c r="D17" s="4"/>
      <c r="E17" s="8"/>
      <c r="F17" s="21"/>
      <c r="G17" s="21"/>
      <c r="H17" s="21"/>
      <c r="I17" s="21"/>
      <c r="J17" s="21"/>
      <c r="K17" s="21"/>
      <c r="L17" s="21"/>
      <c r="M17" s="21"/>
    </row>
    <row r="18" spans="1:13" ht="12.75">
      <c r="A18" s="9" t="s">
        <v>16</v>
      </c>
      <c r="B18" s="11">
        <f>ROUND(B16*(1-0.12),-3)</f>
        <v>84000</v>
      </c>
      <c r="C18" s="12">
        <f>ROUND(C16*(1-0.12),-3)</f>
        <v>119000</v>
      </c>
      <c r="D18" s="12">
        <f>ROUND(D16*(1-0.12),-3)</f>
        <v>141000</v>
      </c>
      <c r="E18" s="13">
        <f>ROUND(E16*(1-0.12),-3)</f>
        <v>176000</v>
      </c>
      <c r="F18" s="21"/>
      <c r="G18" s="21"/>
      <c r="H18" s="21"/>
      <c r="I18" s="21"/>
      <c r="J18" s="21"/>
      <c r="K18" s="21"/>
      <c r="L18" s="21"/>
      <c r="M18" s="21"/>
    </row>
    <row r="19" spans="1:13" ht="12.75">
      <c r="A19" s="9" t="s">
        <v>17</v>
      </c>
      <c r="B19" s="11">
        <f>ROUND(B16*(1-0.07),-3)</f>
        <v>88000</v>
      </c>
      <c r="C19" s="12">
        <f>ROUND(C16*(1-0.07),-3)</f>
        <v>126000</v>
      </c>
      <c r="D19" s="12">
        <f>ROUND(D16*(1-0.07),-3)</f>
        <v>149000</v>
      </c>
      <c r="E19" s="13">
        <f>ROUND(E16*(1-0.07),-3)</f>
        <v>186000</v>
      </c>
      <c r="F19" s="21"/>
      <c r="G19" s="21"/>
      <c r="H19" s="21"/>
      <c r="I19" s="21"/>
      <c r="J19" s="21"/>
      <c r="K19" s="21"/>
      <c r="L19" s="21"/>
      <c r="M19" s="21"/>
    </row>
    <row r="20" spans="1:13" ht="12.75">
      <c r="A20" s="9" t="s">
        <v>18</v>
      </c>
      <c r="B20" s="11">
        <f>ROUND(B16*(1+0.03),-3)</f>
        <v>98000</v>
      </c>
      <c r="C20" s="12">
        <f>ROUND(C16*(1+0.03),-3)</f>
        <v>139000</v>
      </c>
      <c r="D20" s="12">
        <f>ROUND(D16*(1+0.03),-3)</f>
        <v>165000</v>
      </c>
      <c r="E20" s="13">
        <f>ROUND(E16*(1+0.03),-3)</f>
        <v>206000</v>
      </c>
      <c r="F20" s="21"/>
      <c r="G20" s="21"/>
      <c r="H20" s="21"/>
      <c r="I20" s="21"/>
      <c r="J20" s="21"/>
      <c r="K20" s="21"/>
      <c r="L20" s="21"/>
      <c r="M20" s="21"/>
    </row>
    <row r="21" spans="1:13" s="2" customFormat="1" ht="12.75">
      <c r="A21" s="10" t="s">
        <v>19</v>
      </c>
      <c r="B21" s="16"/>
      <c r="C21" s="14"/>
      <c r="D21" s="14"/>
      <c r="E21" s="15"/>
      <c r="F21" s="21"/>
      <c r="G21" s="21"/>
      <c r="H21" s="21"/>
      <c r="I21" s="21"/>
      <c r="J21" s="21"/>
      <c r="K21" s="21"/>
      <c r="L21" s="21"/>
      <c r="M21" s="21"/>
    </row>
    <row r="22" spans="1:13" ht="12.75">
      <c r="A22" s="9" t="s">
        <v>16</v>
      </c>
      <c r="B22" s="11">
        <f>ROUND(B16*(1-0.05),-3)</f>
        <v>90000</v>
      </c>
      <c r="C22" s="12">
        <f>ROUND(C16*(1-0.05),-3)</f>
        <v>128000</v>
      </c>
      <c r="D22" s="12">
        <f>ROUND(D16*(1-0.05),-3)</f>
        <v>152000</v>
      </c>
      <c r="E22" s="13">
        <f>ROUND(E16*(1-0.05),-3)</f>
        <v>190000</v>
      </c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9" t="s">
        <v>17</v>
      </c>
      <c r="B23" s="11">
        <f>ROUND(B16*(1-0),-3)</f>
        <v>95000</v>
      </c>
      <c r="C23" s="12">
        <f>ROUND(C16*(1-0),-3)</f>
        <v>135000</v>
      </c>
      <c r="D23" s="12">
        <f>ROUND(D16*(1-0),-3)</f>
        <v>160000</v>
      </c>
      <c r="E23" s="13">
        <f>ROUND(E16*(1-0),-3)</f>
        <v>200000</v>
      </c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9" t="s">
        <v>18</v>
      </c>
      <c r="B24" s="11">
        <f>ROUND(B16*(1+0.1),-3)</f>
        <v>105000</v>
      </c>
      <c r="C24" s="12">
        <f>ROUND(C16*(1+0.1),-3)</f>
        <v>149000</v>
      </c>
      <c r="D24" s="12">
        <f>ROUND(D16*(1+0.1),-3)</f>
        <v>176000</v>
      </c>
      <c r="E24" s="13">
        <f>ROUND(E16*(1+0.1),-3)</f>
        <v>220000</v>
      </c>
      <c r="F24" s="21"/>
      <c r="G24" s="21"/>
      <c r="H24" s="21"/>
      <c r="I24" s="21"/>
      <c r="J24" s="21"/>
      <c r="K24" s="21"/>
      <c r="L24" s="21"/>
      <c r="M24" s="21"/>
    </row>
    <row r="25" spans="1:13" s="2" customFormat="1" ht="12.75">
      <c r="A25" s="10" t="s">
        <v>20</v>
      </c>
      <c r="B25" s="16"/>
      <c r="C25" s="14"/>
      <c r="D25" s="14"/>
      <c r="E25" s="15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9" t="s">
        <v>16</v>
      </c>
      <c r="B26" s="11">
        <f>ROUND(B16*(1-0.1),-3)</f>
        <v>86000</v>
      </c>
      <c r="C26" s="12">
        <f>ROUND(C16*(1-0.1),-3)</f>
        <v>122000</v>
      </c>
      <c r="D26" s="12">
        <f>ROUND(D16*(1-0.1),-3)</f>
        <v>144000</v>
      </c>
      <c r="E26" s="13">
        <f>ROUND(E16*(1-0.1),-3)</f>
        <v>180000</v>
      </c>
      <c r="F26" s="21"/>
      <c r="G26" s="21"/>
      <c r="H26" s="21"/>
      <c r="I26" s="21"/>
      <c r="J26" s="21"/>
      <c r="K26" s="21"/>
      <c r="L26" s="21"/>
      <c r="M26" s="21"/>
    </row>
    <row r="27" spans="1:13" ht="12.75">
      <c r="A27" s="9" t="s">
        <v>17</v>
      </c>
      <c r="B27" s="11">
        <f>ROUND(B16*(1-0.05),-3)</f>
        <v>90000</v>
      </c>
      <c r="C27" s="12">
        <f>ROUND(C16*(1-0.05),-3)</f>
        <v>128000</v>
      </c>
      <c r="D27" s="12">
        <f>ROUND(D16*(1-0.05),-3)</f>
        <v>152000</v>
      </c>
      <c r="E27" s="13">
        <f>ROUND(E16*(1-0.05),-3)</f>
        <v>190000</v>
      </c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9" t="s">
        <v>18</v>
      </c>
      <c r="B28" s="11">
        <f>ROUND(B16*(1+0.05),-3)</f>
        <v>100000</v>
      </c>
      <c r="C28" s="12">
        <f>ROUND(C16*(1+0.05),-3)</f>
        <v>142000</v>
      </c>
      <c r="D28" s="12">
        <f>ROUND(D16*(1+0.05),-3)</f>
        <v>168000</v>
      </c>
      <c r="E28" s="13">
        <f>ROUND(E16*(1+0.05),-3)</f>
        <v>210000</v>
      </c>
      <c r="F28" s="21"/>
      <c r="G28" s="21"/>
      <c r="H28" s="21"/>
      <c r="I28" s="21"/>
      <c r="J28" s="21"/>
      <c r="K28" s="21"/>
      <c r="L28" s="21"/>
      <c r="M28" s="21"/>
    </row>
    <row r="29" spans="1:13" s="2" customFormat="1" ht="12.75">
      <c r="A29" s="10" t="s">
        <v>21</v>
      </c>
      <c r="B29" s="16"/>
      <c r="C29" s="14"/>
      <c r="D29" s="14"/>
      <c r="E29" s="15"/>
      <c r="F29" s="21"/>
      <c r="G29" s="21"/>
      <c r="H29" s="21"/>
      <c r="I29" s="21"/>
      <c r="J29" s="21"/>
      <c r="K29" s="21"/>
      <c r="L29" s="21"/>
      <c r="M29" s="21"/>
    </row>
    <row r="30" spans="1:13" ht="12.75">
      <c r="A30" s="9" t="s">
        <v>16</v>
      </c>
      <c r="B30" s="11">
        <f>ROUND(B16*(1-0.17),-3)</f>
        <v>79000</v>
      </c>
      <c r="C30" s="12">
        <f>ROUND(C16*(1-0.17),-3)</f>
        <v>112000</v>
      </c>
      <c r="D30" s="12">
        <f>ROUND(D16*(1-0.17),-3)</f>
        <v>133000</v>
      </c>
      <c r="E30" s="13">
        <f>ROUND(E16*(1-0.17),-3)</f>
        <v>166000</v>
      </c>
      <c r="F30" s="21"/>
      <c r="G30" s="21"/>
      <c r="H30" s="21"/>
      <c r="I30" s="21"/>
      <c r="J30" s="21"/>
      <c r="K30" s="21"/>
      <c r="L30" s="21"/>
      <c r="M30" s="21"/>
    </row>
    <row r="31" spans="1:13" ht="12.75">
      <c r="A31" s="9" t="s">
        <v>17</v>
      </c>
      <c r="B31" s="11">
        <f>ROUND(B16*(1-0.12),-3)</f>
        <v>84000</v>
      </c>
      <c r="C31" s="12">
        <f>ROUND(C16*(1-0.12),-3)</f>
        <v>119000</v>
      </c>
      <c r="D31" s="12">
        <f>ROUND(D16*(1-0.12),-3)</f>
        <v>141000</v>
      </c>
      <c r="E31" s="13">
        <f>ROUND(E16*(1-0.12),-3)</f>
        <v>176000</v>
      </c>
      <c r="F31" s="21"/>
      <c r="G31" s="21"/>
      <c r="H31" s="21"/>
      <c r="I31" s="21"/>
      <c r="J31" s="21"/>
      <c r="K31" s="21"/>
      <c r="L31" s="21"/>
      <c r="M31" s="21"/>
    </row>
    <row r="32" spans="1:13" ht="13.5" thickBot="1">
      <c r="A32" s="23" t="s">
        <v>18</v>
      </c>
      <c r="B32" s="17">
        <f>ROUND(B16*(1-0.02),-3)</f>
        <v>93000</v>
      </c>
      <c r="C32" s="18">
        <f>ROUND(C16*(1-0.02),-3)</f>
        <v>132000</v>
      </c>
      <c r="D32" s="18">
        <f>ROUND(D16*(1-0.02),-3)</f>
        <v>157000</v>
      </c>
      <c r="E32" s="19">
        <f>ROUND(E16*(1-0.02),-3)</f>
        <v>196000</v>
      </c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28"/>
      <c r="B33" s="29"/>
      <c r="C33" s="29"/>
      <c r="D33" s="29"/>
      <c r="E33" s="29"/>
      <c r="F33" s="21"/>
      <c r="G33" s="21"/>
      <c r="H33" s="21"/>
      <c r="I33" s="21"/>
      <c r="J33" s="21"/>
      <c r="K33" s="21"/>
      <c r="L33" s="21"/>
      <c r="M33" s="21"/>
    </row>
    <row r="34" spans="1:13" ht="12.75">
      <c r="A34" s="28"/>
      <c r="B34" s="29"/>
      <c r="C34" s="29"/>
      <c r="D34" s="29"/>
      <c r="E34" s="29"/>
      <c r="F34" s="21"/>
      <c r="G34" s="21"/>
      <c r="H34" s="21"/>
      <c r="I34" s="21"/>
      <c r="J34" s="21"/>
      <c r="K34" s="21"/>
      <c r="L34" s="21"/>
      <c r="M34" s="21"/>
    </row>
    <row r="35" spans="1:13" ht="12.75">
      <c r="A35" s="28"/>
      <c r="B35" s="29"/>
      <c r="C35" s="29"/>
      <c r="D35" s="29"/>
      <c r="E35" s="29"/>
      <c r="F35" s="21"/>
      <c r="G35" s="21"/>
      <c r="H35" s="21"/>
      <c r="I35" s="21"/>
      <c r="J35" s="21"/>
      <c r="K35" s="21"/>
      <c r="L35" s="21"/>
      <c r="M35" s="21"/>
    </row>
    <row r="37" ht="12.75">
      <c r="A37" s="22" t="s">
        <v>7</v>
      </c>
    </row>
    <row r="38" spans="1:5" ht="12.75">
      <c r="A38" s="27" t="s">
        <v>8</v>
      </c>
      <c r="B38" s="27"/>
      <c r="C38" s="27"/>
      <c r="D38" s="27"/>
      <c r="E38" s="27"/>
    </row>
    <row r="39" spans="1:5" ht="38.25" customHeight="1">
      <c r="A39" s="31" t="s">
        <v>9</v>
      </c>
      <c r="B39" s="31"/>
      <c r="C39" s="31"/>
      <c r="D39" s="31"/>
      <c r="E39" s="31"/>
    </row>
    <row r="40" spans="1:5" ht="12.75">
      <c r="A40" s="27"/>
      <c r="B40" s="27"/>
      <c r="C40" s="27"/>
      <c r="D40" s="27"/>
      <c r="E40" s="27"/>
    </row>
    <row r="41" spans="1:5" ht="12.75">
      <c r="A41" s="27" t="s">
        <v>10</v>
      </c>
      <c r="B41" s="27"/>
      <c r="C41" s="27"/>
      <c r="D41" s="27"/>
      <c r="E41" s="27"/>
    </row>
    <row r="42" spans="1:5" ht="31.5" customHeight="1">
      <c r="A42" s="31" t="s">
        <v>14</v>
      </c>
      <c r="B42" s="31"/>
      <c r="C42" s="31"/>
      <c r="D42" s="31"/>
      <c r="E42" s="31"/>
    </row>
    <row r="43" spans="1:5" ht="38.25" customHeight="1">
      <c r="A43" s="31" t="s">
        <v>23</v>
      </c>
      <c r="B43" s="31"/>
      <c r="C43" s="31"/>
      <c r="D43" s="31"/>
      <c r="E43" s="31"/>
    </row>
  </sheetData>
  <mergeCells count="4">
    <mergeCell ref="A14:E14"/>
    <mergeCell ref="A39:E39"/>
    <mergeCell ref="A42:E42"/>
    <mergeCell ref="A43:E43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2006-11-28T05:05:12Z</cp:lastPrinted>
  <dcterms:created xsi:type="dcterms:W3CDTF">2003-05-06T06:48:58Z</dcterms:created>
  <dcterms:modified xsi:type="dcterms:W3CDTF">2007-12-02T11:28:43Z</dcterms:modified>
  <cp:category/>
  <cp:version/>
  <cp:contentType/>
  <cp:contentStatus/>
</cp:coreProperties>
</file>