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<sst xmlns="http://schemas.openxmlformats.org/spreadsheetml/2006/main" count="38" uniqueCount="29">
  <si>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</si>
  <si>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</si>
  <si>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</si>
  <si>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</si>
  <si>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</si>
  <si>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</si>
  <si>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</si>
  <si>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</si>
  <si>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</si>
  <si>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</si>
  <si>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</si>
  <si>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Preturi in Euro, pentru apartamente confort 1</t>
  </si>
  <si>
    <t>10. Zona Titan</t>
  </si>
  <si>
    <t>10b. Subzona Baba Novac, cu strazile:</t>
  </si>
  <si>
    <t xml:space="preserve">Stejarului, Reconstructiei, B-dul  Basarabiei, intre sos. M. Bravu si b-dul Nic. Grigorescu, Soldat Tina Petre, </t>
  </si>
  <si>
    <t xml:space="preserve">Murgeni, Soldat Nicolae Sebe, Gh. Petrascu, Campia Libertatii, </t>
  </si>
  <si>
    <t xml:space="preserve">C-tin Brancusi, intre Baba Novac si b-dul Nic. Grigorescu, B-dul Chisinau, Cernauti, </t>
  </si>
  <si>
    <t>B-dul Nic. Grigorescu, intre b-dul Basarabia si C-tin Brancusi, Liviu Rebreanu, Lunca Bradului</t>
  </si>
  <si>
    <t>Anexa nr. 47/1</t>
  </si>
  <si>
    <t xml:space="preserve">   Din actele de proprietate reiese ca se tranzactioneaza un apartament situat in Bucuresti zona 2 - Reconstructiei,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</si>
  <si>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</si>
  <si>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</si>
  <si>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</si>
  <si>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</si>
  <si>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</si>
  <si>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</si>
  <si>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</si>
  <si>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</si>
  <si>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100.000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</si>
</sst>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90" zoomScaleNormal="90" workbookViewId="0" topLeftCell="A1">
      <selection activeCell="A1" sqref="A1:F48"/>
    </sheetView>
  </sheetViews>
  <sheetFormatPr defaultColWidth="9.140625" defaultRowHeight="12.75"/>
  <cols>
    <col min="1" max="1" width="43.28125" style="1" customWidth="1"/>
    <col min="6" max="6" width="16.00390625" style="0" customWidth="1"/>
  </cols>
  <sheetData>
    <row r="1" spans="2:5" ht="12.75">
      <c r="B1" s="21"/>
      <c r="C1" s="21" t="s">
        <v>18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27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pans="1:11" s="21" customFormat="1" ht="12.75">
      <c r="A7" s="20"/>
      <c r="H7" s="21">
        <v>60000</v>
      </c>
      <c r="I7" s="21">
        <v>85000</v>
      </c>
      <c r="J7" s="21">
        <v>95000</v>
      </c>
      <c r="K7" s="21">
        <v>115000</v>
      </c>
    </row>
    <row r="8" spans="1:11" s="21" customFormat="1" ht="12.75">
      <c r="A8" s="20"/>
      <c r="H8" s="21">
        <f>H7/B21</f>
        <v>1</v>
      </c>
      <c r="I8" s="21">
        <f>I7/C21</f>
        <v>1</v>
      </c>
      <c r="J8" s="21">
        <f>J7/D21</f>
        <v>1</v>
      </c>
      <c r="K8" s="21">
        <f>K7/E21</f>
        <v>1.0454545454545454</v>
      </c>
    </row>
    <row r="9" s="21" customFormat="1" ht="12.75">
      <c r="A9" s="20"/>
    </row>
    <row r="10" s="21" customFormat="1" ht="12.75">
      <c r="A10" s="21" t="s">
        <v>10</v>
      </c>
    </row>
    <row r="11" spans="1:5" ht="12.75">
      <c r="A11" s="23" t="s">
        <v>12</v>
      </c>
      <c r="B11" s="21"/>
      <c r="C11" s="21"/>
      <c r="D11" s="21"/>
      <c r="E11" s="21"/>
    </row>
    <row r="12" ht="12.75">
      <c r="A12" s="21" t="s">
        <v>13</v>
      </c>
    </row>
    <row r="13" ht="12.75">
      <c r="A13" s="21" t="s">
        <v>14</v>
      </c>
    </row>
    <row r="14" ht="12.75">
      <c r="A14" s="21" t="s">
        <v>15</v>
      </c>
    </row>
    <row r="15" ht="12.75">
      <c r="A15" s="21" t="s">
        <v>16</v>
      </c>
    </row>
    <row r="16" ht="12.75">
      <c r="A16" s="21" t="s">
        <v>17</v>
      </c>
    </row>
    <row r="19" spans="1:5" ht="13.5" thickBot="1">
      <c r="A19" s="32" t="s">
        <v>11</v>
      </c>
      <c r="B19" s="32"/>
      <c r="C19" s="32"/>
      <c r="D19" s="32"/>
      <c r="E19" s="32"/>
    </row>
    <row r="20" spans="1:5" ht="12.75">
      <c r="A20" s="9"/>
      <c r="B20" s="27" t="s">
        <v>1</v>
      </c>
      <c r="C20" s="28" t="s">
        <v>2</v>
      </c>
      <c r="D20" s="28" t="s">
        <v>3</v>
      </c>
      <c r="E20" s="29" t="s">
        <v>4</v>
      </c>
    </row>
    <row r="21" spans="1:5" ht="12.75">
      <c r="A21" s="9" t="s">
        <v>0</v>
      </c>
      <c r="B21" s="5">
        <v>60000</v>
      </c>
      <c r="C21" s="3">
        <v>85000</v>
      </c>
      <c r="D21" s="3">
        <v>95000</v>
      </c>
      <c r="E21" s="6">
        <v>110000</v>
      </c>
    </row>
    <row r="22" spans="1:12" s="2" customFormat="1" ht="12.75">
      <c r="A22" s="10" t="s">
        <v>20</v>
      </c>
      <c r="B22" s="7"/>
      <c r="C22" s="4"/>
      <c r="D22" s="4"/>
      <c r="E22" s="8"/>
      <c r="F22"/>
      <c r="G22"/>
      <c r="H22"/>
      <c r="I22"/>
      <c r="J22"/>
      <c r="K22"/>
      <c r="L22"/>
    </row>
    <row r="23" spans="1:5" ht="12.75">
      <c r="A23" s="9" t="s">
        <v>21</v>
      </c>
      <c r="B23" s="11">
        <f>ROUND(B21*(1-0.12),-3)</f>
        <v>53000</v>
      </c>
      <c r="C23" s="12">
        <f>ROUND(C21*(1-0.12),-3)</f>
        <v>75000</v>
      </c>
      <c r="D23" s="12">
        <f>ROUND(D21*(1-0.12),-3)</f>
        <v>84000</v>
      </c>
      <c r="E23" s="13">
        <f>ROUND(E21*(1-0.12),-3)</f>
        <v>97000</v>
      </c>
    </row>
    <row r="24" spans="1:5" ht="12.75">
      <c r="A24" s="9" t="s">
        <v>22</v>
      </c>
      <c r="B24" s="11">
        <f>ROUND(B21*(1-0.07),-3)</f>
        <v>56000</v>
      </c>
      <c r="C24" s="12">
        <f>ROUND(C21*(1-0.07),-3)</f>
        <v>79000</v>
      </c>
      <c r="D24" s="12">
        <f>ROUND(D21*(1-0.07),-3)</f>
        <v>88000</v>
      </c>
      <c r="E24" s="13">
        <f>ROUND(E21*(1-0.07),-3)</f>
        <v>102000</v>
      </c>
    </row>
    <row r="25" spans="1:5" ht="12.75">
      <c r="A25" s="9" t="s">
        <v>23</v>
      </c>
      <c r="B25" s="11">
        <f>ROUND(B21*(1+0.03),-3)</f>
        <v>62000</v>
      </c>
      <c r="C25" s="12">
        <f>ROUND(C21*(1+0.03),-3)</f>
        <v>88000</v>
      </c>
      <c r="D25" s="12">
        <f>ROUND(D21*(1+0.03),-3)</f>
        <v>98000</v>
      </c>
      <c r="E25" s="13">
        <f>ROUND(E21*(1+0.03),-3)</f>
        <v>113000</v>
      </c>
    </row>
    <row r="26" spans="1:12" s="2" customFormat="1" ht="12.75">
      <c r="A26" s="10" t="s">
        <v>24</v>
      </c>
      <c r="B26" s="16"/>
      <c r="C26" s="14"/>
      <c r="D26" s="14"/>
      <c r="E26" s="15"/>
      <c r="F26"/>
      <c r="G26"/>
      <c r="H26"/>
      <c r="I26"/>
      <c r="J26"/>
      <c r="K26"/>
      <c r="L26"/>
    </row>
    <row r="27" spans="1:5" ht="12.75">
      <c r="A27" s="9" t="s">
        <v>21</v>
      </c>
      <c r="B27" s="11">
        <f>ROUND(B21*(1-0.05),-3)</f>
        <v>57000</v>
      </c>
      <c r="C27" s="12">
        <f>ROUND(C21*(1-0.05),-3)</f>
        <v>81000</v>
      </c>
      <c r="D27" s="12">
        <f>ROUND(D21*(1-0.05),-3)</f>
        <v>90000</v>
      </c>
      <c r="E27" s="13">
        <f>ROUND(E21*(1-0.05),-3)</f>
        <v>105000</v>
      </c>
    </row>
    <row r="28" spans="1:5" ht="12.75">
      <c r="A28" s="9" t="s">
        <v>22</v>
      </c>
      <c r="B28" s="11">
        <f>ROUND(B21*(1-0),-3)</f>
        <v>60000</v>
      </c>
      <c r="C28" s="12">
        <f>ROUND(C21*(1-0),-3)</f>
        <v>85000</v>
      </c>
      <c r="D28" s="12">
        <f>ROUND(D21*(1-0),-3)</f>
        <v>95000</v>
      </c>
      <c r="E28" s="13">
        <f>ROUND(E21*(1-0),-3)</f>
        <v>110000</v>
      </c>
    </row>
    <row r="29" spans="1:5" ht="12.75">
      <c r="A29" s="9" t="s">
        <v>23</v>
      </c>
      <c r="B29" s="11">
        <f>ROUND(B21*(1+0.1),-3)</f>
        <v>66000</v>
      </c>
      <c r="C29" s="12">
        <f>ROUND(C21*(1+0.1),-3)</f>
        <v>94000</v>
      </c>
      <c r="D29" s="12">
        <f>ROUND(D21*(1+0.1),-3)</f>
        <v>105000</v>
      </c>
      <c r="E29" s="13">
        <f>ROUND(E21*(1+0.1),-3)</f>
        <v>121000</v>
      </c>
    </row>
    <row r="30" spans="1:12" s="2" customFormat="1" ht="12.75">
      <c r="A30" s="10" t="s">
        <v>25</v>
      </c>
      <c r="B30" s="16"/>
      <c r="C30" s="14"/>
      <c r="D30" s="14"/>
      <c r="E30" s="15"/>
      <c r="F30"/>
      <c r="G30"/>
      <c r="H30"/>
      <c r="I30"/>
      <c r="J30"/>
      <c r="K30"/>
      <c r="L30"/>
    </row>
    <row r="31" spans="1:5" ht="12.75">
      <c r="A31" s="9" t="s">
        <v>21</v>
      </c>
      <c r="B31" s="11">
        <f>ROUND(B21*(1-0.1),-3)</f>
        <v>54000</v>
      </c>
      <c r="C31" s="12">
        <f>ROUND(C21*(1-0.1),-3)</f>
        <v>77000</v>
      </c>
      <c r="D31" s="12">
        <f>ROUND(D21*(1-0.1),-3)</f>
        <v>86000</v>
      </c>
      <c r="E31" s="13">
        <f>ROUND(E21*(1-0.1),-3)</f>
        <v>99000</v>
      </c>
    </row>
    <row r="32" spans="1:5" ht="12.75">
      <c r="A32" s="9" t="s">
        <v>22</v>
      </c>
      <c r="B32" s="11">
        <f>ROUND(B21*(1-0.05),-3)</f>
        <v>57000</v>
      </c>
      <c r="C32" s="12">
        <f>ROUND(C21*(1-0.05),-3)</f>
        <v>81000</v>
      </c>
      <c r="D32" s="12">
        <f>ROUND(D21*(1-0.05),-3)</f>
        <v>90000</v>
      </c>
      <c r="E32" s="13">
        <f>ROUND(E21*(1-0.05),-3)</f>
        <v>105000</v>
      </c>
    </row>
    <row r="33" spans="1:5" ht="12.75">
      <c r="A33" s="9" t="s">
        <v>23</v>
      </c>
      <c r="B33" s="11">
        <f>ROUND(B21*(1+0.05),-3)</f>
        <v>63000</v>
      </c>
      <c r="C33" s="12">
        <f>ROUND(C21*(1+0.05),-3)</f>
        <v>89000</v>
      </c>
      <c r="D33" s="12">
        <f>ROUND(D21*(1+0.05),-3)</f>
        <v>100000</v>
      </c>
      <c r="E33" s="13">
        <f>ROUND(E21*(1+0.05),-3)</f>
        <v>116000</v>
      </c>
    </row>
    <row r="34" spans="1:12" s="2" customFormat="1" ht="12.75">
      <c r="A34" s="10" t="s">
        <v>26</v>
      </c>
      <c r="B34" s="16"/>
      <c r="C34" s="14"/>
      <c r="D34" s="14"/>
      <c r="E34" s="15"/>
      <c r="F34"/>
      <c r="G34"/>
      <c r="H34"/>
      <c r="I34"/>
      <c r="J34"/>
      <c r="K34"/>
      <c r="L34"/>
    </row>
    <row r="35" spans="1:5" ht="12.75">
      <c r="A35" s="9" t="s">
        <v>21</v>
      </c>
      <c r="B35" s="11">
        <f>ROUND(B21*(1-0.17),-3)</f>
        <v>50000</v>
      </c>
      <c r="C35" s="12">
        <f>ROUND(C21*(1-0.17),-3)</f>
        <v>71000</v>
      </c>
      <c r="D35" s="12">
        <f>ROUND(D21*(1-0.17),-3)</f>
        <v>79000</v>
      </c>
      <c r="E35" s="13">
        <f>ROUND(E21*(1-0.17),-3)</f>
        <v>91000</v>
      </c>
    </row>
    <row r="36" spans="1:5" ht="12.75">
      <c r="A36" s="9" t="s">
        <v>22</v>
      </c>
      <c r="B36" s="11">
        <f>ROUND(B21*(1-0.12),-3)</f>
        <v>53000</v>
      </c>
      <c r="C36" s="12">
        <f>ROUND(C21*(1-0.12),-3)</f>
        <v>75000</v>
      </c>
      <c r="D36" s="12">
        <f>ROUND(D21*(1-0.12),-3)</f>
        <v>84000</v>
      </c>
      <c r="E36" s="13">
        <f>ROUND(E21*(1-0.12),-3)</f>
        <v>97000</v>
      </c>
    </row>
    <row r="37" spans="1:5" ht="13.5" thickBot="1">
      <c r="A37" s="24" t="s">
        <v>23</v>
      </c>
      <c r="B37" s="17">
        <f>ROUND(B21*(1-0.02),-3)</f>
        <v>59000</v>
      </c>
      <c r="C37" s="18">
        <f>ROUND(C21*(1-0.02),-3)</f>
        <v>83000</v>
      </c>
      <c r="D37" s="18">
        <f>ROUND(D21*(1-0.02),-3)</f>
        <v>93000</v>
      </c>
      <c r="E37" s="19">
        <f>ROUND(E21*(1-0.02),-3)</f>
        <v>108000</v>
      </c>
    </row>
    <row r="38" spans="1:5" ht="12.75">
      <c r="A38" s="25"/>
      <c r="B38" s="26"/>
      <c r="C38" s="26"/>
      <c r="D38" s="26"/>
      <c r="E38" s="26"/>
    </row>
    <row r="39" spans="1:5" ht="12.75">
      <c r="A39" s="25"/>
      <c r="B39" s="26"/>
      <c r="C39" s="26"/>
      <c r="D39" s="26"/>
      <c r="E39" s="26"/>
    </row>
    <row r="40" spans="1:5" ht="12.75">
      <c r="A40" s="25"/>
      <c r="B40" s="26"/>
      <c r="C40" s="26"/>
      <c r="D40" s="26"/>
      <c r="E40" s="26"/>
    </row>
    <row r="42" ht="12.75">
      <c r="A42" s="22" t="s">
        <v>6</v>
      </c>
    </row>
    <row r="43" ht="12.75">
      <c r="A43" s="22" t="s">
        <v>7</v>
      </c>
    </row>
    <row r="44" spans="1:5" ht="38.25" customHeight="1">
      <c r="A44" s="33" t="s">
        <v>8</v>
      </c>
      <c r="B44" s="33"/>
      <c r="C44" s="33"/>
      <c r="D44" s="33"/>
      <c r="E44" s="33"/>
    </row>
    <row r="45" spans="1:5" ht="12.75">
      <c r="A45" s="31"/>
      <c r="B45" s="31"/>
      <c r="C45" s="31"/>
      <c r="D45" s="31"/>
      <c r="E45" s="31"/>
    </row>
    <row r="46" spans="1:5" ht="12.75">
      <c r="A46" s="31" t="s">
        <v>9</v>
      </c>
      <c r="B46" s="31"/>
      <c r="C46" s="31"/>
      <c r="D46" s="31"/>
      <c r="E46" s="31"/>
    </row>
    <row r="47" spans="1:5" ht="51" customHeight="1">
      <c r="A47" s="33" t="s">
        <v>19</v>
      </c>
      <c r="B47" s="33"/>
      <c r="C47" s="33"/>
      <c r="D47" s="33"/>
      <c r="E47" s="33"/>
    </row>
    <row r="48" spans="1:5" ht="38.25" customHeight="1">
      <c r="A48" s="33" t="s">
        <v>28</v>
      </c>
      <c r="B48" s="33"/>
      <c r="C48" s="33"/>
      <c r="D48" s="33"/>
      <c r="E48" s="33"/>
    </row>
    <row r="49" spans="1:5" ht="12.75">
      <c r="A49" s="30"/>
      <c r="B49" s="31"/>
      <c r="C49" s="31"/>
      <c r="D49" s="31"/>
      <c r="E49" s="31"/>
    </row>
  </sheetData>
  <mergeCells count="4">
    <mergeCell ref="A19:E19"/>
    <mergeCell ref="A44:E44"/>
    <mergeCell ref="A47:E47"/>
    <mergeCell ref="A48:E48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AMD2200</cp:lastModifiedBy>
  <cp:lastPrinted>2003-01-05T22:41:32Z</cp:lastPrinted>
  <dcterms:created xsi:type="dcterms:W3CDTF">2003-05-06T06:48:58Z</dcterms:created>
  <dcterms:modified xsi:type="dcterms:W3CDTF">2003-01-05T22:41:49Z</dcterms:modified>
  <cp:category/>
  <cp:version/>
  <cp:contentType/>
  <cp:contentStatus/>
</cp:coreProperties>
</file>