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<sst xmlns="http://schemas.openxmlformats.org/spreadsheetml/2006/main" count="35" uniqueCount="26">
  <si>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</si>
  <si>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</si>
  <si>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</si>
  <si>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</si>
  <si>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</si>
  <si>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</si>
  <si>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</si>
  <si>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</si>
  <si>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</si>
  <si>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</si>
  <si>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</si>
  <si>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Preturi in Euro, pentru apartamente confort 1</t>
  </si>
  <si>
    <t>12. Zona Pantelimon</t>
  </si>
  <si>
    <t>12b. Subzona Sos. Pantelimon, dupa Morarilor, cu strazile:</t>
  </si>
  <si>
    <t>Delfinului, Sos. Vergului, Sos. Morarilor, Bodesti, Zambila Ionita, Sos. Dobroiesti</t>
  </si>
  <si>
    <t>Anexa nr. 55/1</t>
  </si>
  <si>
    <t xml:space="preserve">   Din actele de proprietate reiese ca se tranzactioneaza un apartament situat in Bucuresti zona 2 - Vergului,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</si>
  <si>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</si>
  <si>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</si>
  <si>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</si>
  <si>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</si>
  <si>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</si>
  <si>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</si>
  <si>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</si>
  <si>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</si>
  <si>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105.000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</si>
</sst>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90" zoomScaleNormal="90" workbookViewId="0" topLeftCell="A19">
      <selection activeCell="A43" sqref="A43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="21" customFormat="1" ht="12.75">
      <c r="A5" s="20"/>
    </row>
    <row r="6" spans="1:11" s="21" customFormat="1" ht="12.75">
      <c r="A6" s="20"/>
      <c r="H6" s="21">
        <v>60000</v>
      </c>
      <c r="I6" s="21">
        <v>80000</v>
      </c>
      <c r="J6" s="21">
        <v>100000</v>
      </c>
      <c r="K6" s="21">
        <v>115000</v>
      </c>
    </row>
    <row r="7" spans="1:11" s="21" customFormat="1" ht="12.75">
      <c r="A7" s="20"/>
      <c r="H7" s="21">
        <f>H6/B18</f>
        <v>1</v>
      </c>
      <c r="I7" s="21">
        <f>I6/C18</f>
        <v>1</v>
      </c>
      <c r="J7" s="21">
        <f>J6/D18</f>
        <v>1</v>
      </c>
      <c r="K7" s="21">
        <f>K6/E18</f>
        <v>1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3" t="s">
        <v>12</v>
      </c>
    </row>
    <row r="12" ht="12.75">
      <c r="A12" s="21" t="s">
        <v>13</v>
      </c>
    </row>
    <row r="13" ht="12.75">
      <c r="A13" s="21" t="s">
        <v>14</v>
      </c>
    </row>
    <row r="16" spans="1:5" ht="13.5" thickBot="1">
      <c r="A16" s="29" t="s">
        <v>11</v>
      </c>
      <c r="B16" s="29"/>
      <c r="C16" s="29"/>
      <c r="D16" s="29"/>
      <c r="E16" s="29"/>
    </row>
    <row r="17" spans="1:13" ht="12.75">
      <c r="A17" s="9"/>
      <c r="B17" s="25" t="s">
        <v>1</v>
      </c>
      <c r="C17" s="26" t="s">
        <v>2</v>
      </c>
      <c r="D17" s="26" t="s">
        <v>3</v>
      </c>
      <c r="E17" s="27" t="s">
        <v>4</v>
      </c>
      <c r="F17" s="21"/>
      <c r="G17" s="21"/>
      <c r="H17" s="21"/>
      <c r="I17" s="21"/>
      <c r="J17" s="21"/>
      <c r="K17" s="21"/>
      <c r="L17" s="21"/>
      <c r="M17" s="21"/>
    </row>
    <row r="18" spans="1:13" ht="12.75">
      <c r="A18" s="9" t="s">
        <v>0</v>
      </c>
      <c r="B18" s="5">
        <v>60000</v>
      </c>
      <c r="C18" s="3">
        <v>80000</v>
      </c>
      <c r="D18" s="3">
        <v>100000</v>
      </c>
      <c r="E18" s="6">
        <v>115000</v>
      </c>
      <c r="F18" s="21"/>
      <c r="G18" s="21"/>
      <c r="H18" s="21"/>
      <c r="I18" s="21"/>
      <c r="J18" s="21"/>
      <c r="K18" s="21"/>
      <c r="L18" s="21"/>
      <c r="M18" s="21"/>
    </row>
    <row r="19" spans="1:13" s="2" customFormat="1" ht="12.75">
      <c r="A19" s="10" t="s">
        <v>17</v>
      </c>
      <c r="B19" s="7"/>
      <c r="C19" s="4"/>
      <c r="D19" s="4"/>
      <c r="E19" s="8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9" t="s">
        <v>18</v>
      </c>
      <c r="B20" s="11">
        <f>ROUND(B18*(1-0.12),-3)</f>
        <v>53000</v>
      </c>
      <c r="C20" s="12">
        <f>ROUND(C18*(1-0.12),-3)</f>
        <v>70000</v>
      </c>
      <c r="D20" s="12">
        <f>ROUND(D18*(1-0.12),-3)</f>
        <v>88000</v>
      </c>
      <c r="E20" s="13">
        <f>ROUND(E18*(1-0.12),-3)</f>
        <v>101000</v>
      </c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9" t="s">
        <v>19</v>
      </c>
      <c r="B21" s="11">
        <f>ROUND(B18*(1-0.07),-3)</f>
        <v>56000</v>
      </c>
      <c r="C21" s="12">
        <f>ROUND(C18*(1-0.07),-3)</f>
        <v>74000</v>
      </c>
      <c r="D21" s="12">
        <f>ROUND(D18*(1-0.07),-3)</f>
        <v>93000</v>
      </c>
      <c r="E21" s="13">
        <f>ROUND(E18*(1-0.07),-3)</f>
        <v>107000</v>
      </c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9" t="s">
        <v>20</v>
      </c>
      <c r="B22" s="11">
        <f>ROUND(B18*(1+0.03),-3)</f>
        <v>62000</v>
      </c>
      <c r="C22" s="12">
        <f>ROUND(C18*(1+0.03),-3)</f>
        <v>82000</v>
      </c>
      <c r="D22" s="12">
        <f>ROUND(D18*(1+0.03),-3)</f>
        <v>103000</v>
      </c>
      <c r="E22" s="13">
        <f>ROUND(E18*(1+0.03),-3)</f>
        <v>118000</v>
      </c>
      <c r="F22" s="21"/>
      <c r="G22" s="21"/>
      <c r="H22" s="21"/>
      <c r="I22" s="21"/>
      <c r="J22" s="21"/>
      <c r="K22" s="21"/>
      <c r="L22" s="21"/>
      <c r="M22" s="21"/>
    </row>
    <row r="23" spans="1:13" s="2" customFormat="1" ht="12.75">
      <c r="A23" s="10" t="s">
        <v>21</v>
      </c>
      <c r="B23" s="16"/>
      <c r="C23" s="14"/>
      <c r="D23" s="14"/>
      <c r="E23" s="15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9" t="s">
        <v>18</v>
      </c>
      <c r="B24" s="11">
        <f>ROUND(B18*(1-0.05),-3)</f>
        <v>57000</v>
      </c>
      <c r="C24" s="12">
        <f>ROUND(C18*(1-0.05),-3)</f>
        <v>76000</v>
      </c>
      <c r="D24" s="12">
        <f>ROUND(D18*(1-0.05),-3)</f>
        <v>95000</v>
      </c>
      <c r="E24" s="13">
        <f>ROUND(E18*(1-0.05),-3)</f>
        <v>109000</v>
      </c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9" t="s">
        <v>19</v>
      </c>
      <c r="B25" s="11">
        <f>ROUND(B18*(1-0),-3)</f>
        <v>60000</v>
      </c>
      <c r="C25" s="12">
        <f>ROUND(C18*(1-0),-3)</f>
        <v>80000</v>
      </c>
      <c r="D25" s="12">
        <f>ROUND(D18*(1-0),-3)</f>
        <v>100000</v>
      </c>
      <c r="E25" s="13">
        <f>ROUND(E18*(1-0),-3)</f>
        <v>115000</v>
      </c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9" t="s">
        <v>20</v>
      </c>
      <c r="B26" s="11">
        <f>ROUND(B18*(1+0.1),-3)</f>
        <v>66000</v>
      </c>
      <c r="C26" s="12">
        <f>ROUND(C18*(1+0.1),-3)</f>
        <v>88000</v>
      </c>
      <c r="D26" s="12">
        <f>ROUND(D18*(1+0.1),-3)</f>
        <v>110000</v>
      </c>
      <c r="E26" s="13">
        <f>ROUND(E18*(1+0.1),-3)</f>
        <v>127000</v>
      </c>
      <c r="F26" s="21"/>
      <c r="G26" s="21"/>
      <c r="H26" s="21"/>
      <c r="I26" s="21"/>
      <c r="J26" s="21"/>
      <c r="K26" s="21"/>
      <c r="L26" s="21"/>
      <c r="M26" s="21"/>
    </row>
    <row r="27" spans="1:13" s="2" customFormat="1" ht="12.75">
      <c r="A27" s="10" t="s">
        <v>22</v>
      </c>
      <c r="B27" s="16"/>
      <c r="C27" s="14"/>
      <c r="D27" s="14"/>
      <c r="E27" s="15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9" t="s">
        <v>18</v>
      </c>
      <c r="B28" s="11">
        <f>ROUND(B18*(1-0.1),-3)</f>
        <v>54000</v>
      </c>
      <c r="C28" s="12">
        <f>ROUND(C18*(1-0.1),-3)</f>
        <v>72000</v>
      </c>
      <c r="D28" s="12">
        <f>ROUND(D18*(1-0.1),-3)</f>
        <v>90000</v>
      </c>
      <c r="E28" s="13">
        <f>ROUND(E18*(1-0.1),-3)</f>
        <v>104000</v>
      </c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9" t="s">
        <v>19</v>
      </c>
      <c r="B29" s="11">
        <f>ROUND(B18*(1-0.05),-3)</f>
        <v>57000</v>
      </c>
      <c r="C29" s="12">
        <f>ROUND(C18*(1-0.05),-3)</f>
        <v>76000</v>
      </c>
      <c r="D29" s="12">
        <f>ROUND(D18*(1-0.05),-3)</f>
        <v>95000</v>
      </c>
      <c r="E29" s="13">
        <f>ROUND(E18*(1-0.05),-3)</f>
        <v>109000</v>
      </c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9" t="s">
        <v>20</v>
      </c>
      <c r="B30" s="11">
        <f>ROUND(B18*(1+0.05),-3)</f>
        <v>63000</v>
      </c>
      <c r="C30" s="12">
        <f>ROUND(C18*(1+0.05),-3)</f>
        <v>84000</v>
      </c>
      <c r="D30" s="12">
        <f>ROUND(D18*(1+0.05),-3)</f>
        <v>105000</v>
      </c>
      <c r="E30" s="13">
        <f>ROUND(E18*(1+0.05),-3)</f>
        <v>121000</v>
      </c>
      <c r="F30" s="21"/>
      <c r="G30" s="21"/>
      <c r="H30" s="21"/>
      <c r="I30" s="21"/>
      <c r="J30" s="21"/>
      <c r="K30" s="21"/>
      <c r="L30" s="21"/>
      <c r="M30" s="21"/>
    </row>
    <row r="31" spans="1:13" s="2" customFormat="1" ht="12.75">
      <c r="A31" s="10" t="s">
        <v>23</v>
      </c>
      <c r="B31" s="16"/>
      <c r="C31" s="14"/>
      <c r="D31" s="14"/>
      <c r="E31" s="15"/>
      <c r="F31" s="21"/>
      <c r="G31" s="21"/>
      <c r="H31" s="21"/>
      <c r="I31" s="21"/>
      <c r="J31" s="21"/>
      <c r="K31" s="21"/>
      <c r="L31" s="21"/>
      <c r="M31" s="21"/>
    </row>
    <row r="32" spans="1:13" ht="12.75">
      <c r="A32" s="9" t="s">
        <v>18</v>
      </c>
      <c r="B32" s="11">
        <f>ROUND(B18*(1-0.17),-3)</f>
        <v>50000</v>
      </c>
      <c r="C32" s="12">
        <f>ROUND(C18*(1-0.17),-3)</f>
        <v>66000</v>
      </c>
      <c r="D32" s="12">
        <f>ROUND(D18*(1-0.17),-3)</f>
        <v>83000</v>
      </c>
      <c r="E32" s="13">
        <f>ROUND(E18*(1-0.17),-3)</f>
        <v>95000</v>
      </c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9" t="s">
        <v>19</v>
      </c>
      <c r="B33" s="11">
        <f>ROUND(B18*(1-0.12),-3)</f>
        <v>53000</v>
      </c>
      <c r="C33" s="12">
        <f>ROUND(C18*(1-0.12),-3)</f>
        <v>70000</v>
      </c>
      <c r="D33" s="12">
        <f>ROUND(D18*(1-0.12),-3)</f>
        <v>88000</v>
      </c>
      <c r="E33" s="13">
        <f>ROUND(E18*(1-0.12),-3)</f>
        <v>101000</v>
      </c>
      <c r="F33" s="21"/>
      <c r="G33" s="21"/>
      <c r="H33" s="21"/>
      <c r="I33" s="21"/>
      <c r="J33" s="21"/>
      <c r="K33" s="21"/>
      <c r="L33" s="21"/>
      <c r="M33" s="21"/>
    </row>
    <row r="34" spans="1:13" ht="13.5" thickBot="1">
      <c r="A34" s="24" t="s">
        <v>20</v>
      </c>
      <c r="B34" s="17">
        <f>ROUND(B18*(1-0.02),-3)</f>
        <v>59000</v>
      </c>
      <c r="C34" s="18">
        <f>ROUND(C18*(1-0.02),-3)</f>
        <v>78000</v>
      </c>
      <c r="D34" s="18">
        <f>ROUND(D18*(1-0.02),-3)</f>
        <v>98000</v>
      </c>
      <c r="E34" s="19">
        <f>ROUND(E18*(1-0.02),-3)</f>
        <v>113000</v>
      </c>
      <c r="F34" s="21"/>
      <c r="G34" s="21"/>
      <c r="H34" s="21"/>
      <c r="I34" s="21"/>
      <c r="J34" s="21"/>
      <c r="K34" s="21"/>
      <c r="L34" s="21"/>
      <c r="M34" s="21"/>
    </row>
    <row r="36" ht="12.75">
      <c r="A36" s="22" t="s">
        <v>6</v>
      </c>
    </row>
    <row r="37" ht="12.75">
      <c r="A37" s="22" t="s">
        <v>7</v>
      </c>
    </row>
    <row r="38" spans="1:5" ht="38.25" customHeight="1">
      <c r="A38" s="30" t="s">
        <v>8</v>
      </c>
      <c r="B38" s="30"/>
      <c r="C38" s="30"/>
      <c r="D38" s="30"/>
      <c r="E38" s="30"/>
    </row>
    <row r="39" spans="1:5" ht="12.75">
      <c r="A39" s="28"/>
      <c r="B39" s="28"/>
      <c r="C39" s="28"/>
      <c r="D39" s="28"/>
      <c r="E39" s="28"/>
    </row>
    <row r="40" spans="1:5" ht="12.75">
      <c r="A40" s="28" t="s">
        <v>9</v>
      </c>
      <c r="B40" s="28"/>
      <c r="C40" s="28"/>
      <c r="D40" s="28"/>
      <c r="E40" s="28"/>
    </row>
    <row r="41" spans="1:5" ht="36.75" customHeight="1">
      <c r="A41" s="30" t="s">
        <v>16</v>
      </c>
      <c r="B41" s="30"/>
      <c r="C41" s="30"/>
      <c r="D41" s="30"/>
      <c r="E41" s="30"/>
    </row>
    <row r="42" spans="1:5" ht="38.25" customHeight="1">
      <c r="A42" s="30" t="s">
        <v>25</v>
      </c>
      <c r="B42" s="30"/>
      <c r="C42" s="30"/>
      <c r="D42" s="30"/>
      <c r="E42" s="30"/>
    </row>
  </sheetData>
  <mergeCells count="4">
    <mergeCell ref="A16:E16"/>
    <mergeCell ref="A38:E38"/>
    <mergeCell ref="A41:E41"/>
    <mergeCell ref="A42:E4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2006-11-28T08:13:22Z</cp:lastPrinted>
  <dcterms:created xsi:type="dcterms:W3CDTF">2003-05-06T06:48:58Z</dcterms:created>
  <dcterms:modified xsi:type="dcterms:W3CDTF">2007-12-02T14:30:00Z</dcterms:modified>
  <cp:category/>
  <cp:version/>
  <cp:contentType/>
  <cp:contentStatus/>
</cp:coreProperties>
</file>