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<sst xmlns="http://schemas.openxmlformats.org/spreadsheetml/2006/main" count="36" uniqueCount="27">
  <si>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</si>
  <si>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</si>
  <si>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</si>
  <si>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</si>
  <si>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</si>
  <si>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</si>
  <si>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</si>
  <si>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</si>
  <si>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</si>
  <si>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</si>
  <si>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</si>
  <si>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</si>
  <si>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5. Zona Drumul Taberei,</t>
  </si>
  <si>
    <t xml:space="preserve">   Din actele de proprietate reiese ca se tranzactioneaza un apartament situat in Bucuresti zona 2 - Drumul Taberei, cu 3 camere confort 1 la etajul 5/10, apartament construit dupa 1990</t>
  </si>
  <si>
    <t>Topoloveni, Bozieni, Tincani, Obcina Mare, Obcina Mica, Raul Dorna</t>
  </si>
  <si>
    <t>Anexa nr. 37/1</t>
  </si>
  <si>
    <t>5b. Subzona Dr. Taberei, cu strazile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</si>
  <si>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</si>
  <si>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</si>
  <si>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</si>
  <si>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</si>
  <si>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</si>
  <si>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</si>
  <si>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</si>
  <si>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 xml:space="preserve">Brasov, Compozitorilor, Sibiu, Topoloveni, Cetatea Histria, Tg. Neamt, Pascani, Delinesti, 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</si>
  <si>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</si>
  <si>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100.000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</si>
</sst>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0" zoomScaleNormal="90" workbookViewId="0" topLeftCell="A22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0" s="21" customFormat="1" ht="12.75">
      <c r="A7" s="20"/>
      <c r="G7" s="21">
        <v>65000</v>
      </c>
      <c r="H7" s="21">
        <v>75000</v>
      </c>
      <c r="I7" s="21">
        <v>90000</v>
      </c>
      <c r="J7" s="21">
        <v>105000</v>
      </c>
    </row>
    <row r="8" spans="1:10" s="21" customFormat="1" ht="12.75">
      <c r="A8" s="20"/>
      <c r="G8" s="21">
        <f>G7/B19</f>
        <v>0.9285714285714286</v>
      </c>
      <c r="H8" s="21">
        <f>H7/C19</f>
        <v>0.9375</v>
      </c>
      <c r="I8" s="21">
        <f>I7/D19</f>
        <v>0.9473684210526315</v>
      </c>
      <c r="J8" s="21">
        <f>J7/E19</f>
        <v>0.9545454545454546</v>
      </c>
    </row>
    <row r="9" s="21" customFormat="1" ht="12.75">
      <c r="A9" s="20"/>
    </row>
    <row r="10" s="21" customFormat="1" ht="12.75">
      <c r="A10" s="21" t="s">
        <v>11</v>
      </c>
    </row>
    <row r="11" spans="1:5" ht="12.75">
      <c r="A11" s="23" t="s">
        <v>12</v>
      </c>
      <c r="B11" s="21"/>
      <c r="C11" s="21"/>
      <c r="D11" s="21"/>
      <c r="E11" s="21"/>
    </row>
    <row r="12" ht="12.75">
      <c r="A12" s="21" t="s">
        <v>16</v>
      </c>
    </row>
    <row r="13" ht="12.75">
      <c r="A13" s="21" t="s">
        <v>24</v>
      </c>
    </row>
    <row r="14" ht="12.75">
      <c r="A14" s="21" t="s">
        <v>14</v>
      </c>
    </row>
    <row r="17" spans="1:5" ht="13.5" thickBot="1">
      <c r="A17" s="31" t="s">
        <v>6</v>
      </c>
      <c r="B17" s="31"/>
      <c r="C17" s="31"/>
      <c r="D17" s="31"/>
      <c r="E17" s="31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70000</v>
      </c>
      <c r="C19" s="3">
        <v>80000</v>
      </c>
      <c r="D19" s="3">
        <v>95000</v>
      </c>
      <c r="E19" s="6">
        <v>110000</v>
      </c>
    </row>
    <row r="20" spans="1:12" s="2" customFormat="1" ht="12.75">
      <c r="A20" s="10" t="s">
        <v>17</v>
      </c>
      <c r="B20" s="7"/>
      <c r="C20" s="4"/>
      <c r="D20" s="4"/>
      <c r="E20" s="8"/>
      <c r="F20"/>
      <c r="G20"/>
      <c r="H20"/>
      <c r="I20"/>
      <c r="J20"/>
      <c r="K20"/>
      <c r="L20"/>
    </row>
    <row r="21" spans="1:5" ht="12.75">
      <c r="A21" s="9" t="s">
        <v>18</v>
      </c>
      <c r="B21" s="11">
        <f>ROUND(B19*(1-0.12),-3)</f>
        <v>62000</v>
      </c>
      <c r="C21" s="12">
        <f>ROUND(C19*(1-0.12),-3)</f>
        <v>70000</v>
      </c>
      <c r="D21" s="12">
        <f>ROUND(D19*(1-0.12),-3)</f>
        <v>84000</v>
      </c>
      <c r="E21" s="13">
        <f>ROUND(E19*(1-0.12),-3)</f>
        <v>97000</v>
      </c>
    </row>
    <row r="22" spans="1:5" ht="12.75">
      <c r="A22" s="9" t="s">
        <v>19</v>
      </c>
      <c r="B22" s="11">
        <f>ROUND(B19*(1-0.07),-3)</f>
        <v>65000</v>
      </c>
      <c r="C22" s="12">
        <f>ROUND(C19*(1-0.07),-3)</f>
        <v>74000</v>
      </c>
      <c r="D22" s="12">
        <f>ROUND(D19*(1-0.07),-3)</f>
        <v>88000</v>
      </c>
      <c r="E22" s="13">
        <f>ROUND(E19*(1-0.07),-3)</f>
        <v>102000</v>
      </c>
    </row>
    <row r="23" spans="1:5" ht="12.75">
      <c r="A23" s="9" t="s">
        <v>20</v>
      </c>
      <c r="B23" s="11">
        <f>ROUND(B19*(1+0.03),-3)</f>
        <v>72000</v>
      </c>
      <c r="C23" s="12">
        <f>ROUND(C19*(1+0.03),-3)</f>
        <v>82000</v>
      </c>
      <c r="D23" s="12">
        <f>ROUND(D19*(1+0.03),-3)</f>
        <v>98000</v>
      </c>
      <c r="E23" s="13">
        <f>ROUND(E19*(1+0.03),-3)</f>
        <v>113000</v>
      </c>
    </row>
    <row r="24" spans="1:12" s="2" customFormat="1" ht="12.75">
      <c r="A24" s="10" t="s">
        <v>21</v>
      </c>
      <c r="B24" s="16"/>
      <c r="C24" s="14"/>
      <c r="D24" s="14"/>
      <c r="E24" s="15"/>
      <c r="F24"/>
      <c r="G24"/>
      <c r="H24"/>
      <c r="I24"/>
      <c r="J24"/>
      <c r="K24"/>
      <c r="L24"/>
    </row>
    <row r="25" spans="1:5" ht="12.75">
      <c r="A25" s="9" t="s">
        <v>18</v>
      </c>
      <c r="B25" s="11">
        <f>ROUND(B19*(1-0.05),-3)</f>
        <v>67000</v>
      </c>
      <c r="C25" s="12">
        <f>ROUND(C19*(1-0.05),-3)</f>
        <v>76000</v>
      </c>
      <c r="D25" s="12">
        <f>ROUND(D19*(1-0.05),-3)</f>
        <v>90000</v>
      </c>
      <c r="E25" s="13">
        <f>ROUND(E19*(1-0.05),-3)</f>
        <v>105000</v>
      </c>
    </row>
    <row r="26" spans="1:5" ht="12.75">
      <c r="A26" s="9" t="s">
        <v>19</v>
      </c>
      <c r="B26" s="11">
        <f>ROUND(B19*(1-0),-3)</f>
        <v>70000</v>
      </c>
      <c r="C26" s="12">
        <f>ROUND(C19*(1-0),-3)</f>
        <v>80000</v>
      </c>
      <c r="D26" s="12">
        <f>ROUND(D19*(1-0),-3)</f>
        <v>95000</v>
      </c>
      <c r="E26" s="13">
        <f>ROUND(E19*(1-0),-3)</f>
        <v>110000</v>
      </c>
    </row>
    <row r="27" spans="1:5" ht="12.75">
      <c r="A27" s="9" t="s">
        <v>20</v>
      </c>
      <c r="B27" s="11">
        <f>ROUND(B19*(1+0.1),-3)</f>
        <v>77000</v>
      </c>
      <c r="C27" s="12">
        <f>ROUND(C19*(1+0.1),-3)</f>
        <v>88000</v>
      </c>
      <c r="D27" s="12">
        <f>ROUND(D19*(1+0.1),-3)</f>
        <v>105000</v>
      </c>
      <c r="E27" s="13">
        <f>ROUND(E19*(1+0.1),-3)</f>
        <v>121000</v>
      </c>
    </row>
    <row r="28" spans="1:12" s="2" customFormat="1" ht="12.75">
      <c r="A28" s="10" t="s">
        <v>22</v>
      </c>
      <c r="B28" s="16"/>
      <c r="C28" s="14"/>
      <c r="D28" s="14"/>
      <c r="E28" s="15"/>
      <c r="F28"/>
      <c r="G28"/>
      <c r="H28"/>
      <c r="I28"/>
      <c r="J28"/>
      <c r="K28"/>
      <c r="L28"/>
    </row>
    <row r="29" spans="1:5" ht="12.75">
      <c r="A29" s="9" t="s">
        <v>18</v>
      </c>
      <c r="B29" s="11">
        <f>ROUND(B19*(1-0.1),-3)</f>
        <v>63000</v>
      </c>
      <c r="C29" s="12">
        <f>ROUND(C19*(1-0.1),-3)</f>
        <v>72000</v>
      </c>
      <c r="D29" s="12">
        <f>ROUND(D19*(1-0.1),-3)</f>
        <v>86000</v>
      </c>
      <c r="E29" s="13">
        <f>ROUND(E19*(1-0.1),-3)</f>
        <v>99000</v>
      </c>
    </row>
    <row r="30" spans="1:5" ht="12.75">
      <c r="A30" s="9" t="s">
        <v>19</v>
      </c>
      <c r="B30" s="11">
        <f>ROUND(B19*(1-0.05),-3)</f>
        <v>67000</v>
      </c>
      <c r="C30" s="12">
        <f>ROUND(C19*(1-0.05),-3)</f>
        <v>76000</v>
      </c>
      <c r="D30" s="12">
        <f>ROUND(D19*(1-0.05),-3)</f>
        <v>90000</v>
      </c>
      <c r="E30" s="13">
        <f>ROUND(E19*(1-0.05),-3)</f>
        <v>105000</v>
      </c>
    </row>
    <row r="31" spans="1:5" ht="12.75">
      <c r="A31" s="9" t="s">
        <v>20</v>
      </c>
      <c r="B31" s="11">
        <f>ROUND(B19*(1+0.05),-3)</f>
        <v>74000</v>
      </c>
      <c r="C31" s="12">
        <f>ROUND(C19*(1+0.05),-3)</f>
        <v>84000</v>
      </c>
      <c r="D31" s="12">
        <f>ROUND(D19*(1+0.05),-3)</f>
        <v>100000</v>
      </c>
      <c r="E31" s="13">
        <f>ROUND(E19*(1+0.05),-3)</f>
        <v>116000</v>
      </c>
    </row>
    <row r="32" spans="1:12" s="2" customFormat="1" ht="12.75">
      <c r="A32" s="10" t="s">
        <v>23</v>
      </c>
      <c r="B32" s="16"/>
      <c r="C32" s="14"/>
      <c r="D32" s="14"/>
      <c r="E32" s="15"/>
      <c r="F32"/>
      <c r="G32"/>
      <c r="H32"/>
      <c r="I32"/>
      <c r="J32"/>
      <c r="K32"/>
      <c r="L32"/>
    </row>
    <row r="33" spans="1:5" ht="12.75">
      <c r="A33" s="9" t="s">
        <v>18</v>
      </c>
      <c r="B33" s="11">
        <f>ROUND(B19*(1-0.17),-3)</f>
        <v>58000</v>
      </c>
      <c r="C33" s="12">
        <f>ROUND(C19*(1-0.17),-3)</f>
        <v>66000</v>
      </c>
      <c r="D33" s="12">
        <f>ROUND(D19*(1-0.17),-3)</f>
        <v>79000</v>
      </c>
      <c r="E33" s="13">
        <f>ROUND(E19*(1-0.17),-3)</f>
        <v>91000</v>
      </c>
    </row>
    <row r="34" spans="1:5" ht="12.75">
      <c r="A34" s="9" t="s">
        <v>19</v>
      </c>
      <c r="B34" s="11">
        <f>ROUND(B19*(1-0.12),-3)</f>
        <v>62000</v>
      </c>
      <c r="C34" s="12">
        <f>ROUND(C19*(1-0.12),-3)</f>
        <v>70000</v>
      </c>
      <c r="D34" s="12">
        <f>ROUND(D19*(1-0.12),-3)</f>
        <v>84000</v>
      </c>
      <c r="E34" s="13">
        <f>ROUND(E19*(1-0.12),-3)</f>
        <v>97000</v>
      </c>
    </row>
    <row r="35" spans="1:5" ht="13.5" thickBot="1">
      <c r="A35" s="24" t="s">
        <v>20</v>
      </c>
      <c r="B35" s="17">
        <f>ROUND(B19*(1-0.02),-3)</f>
        <v>69000</v>
      </c>
      <c r="C35" s="18">
        <f>ROUND(C19*(1-0.02),-3)</f>
        <v>78000</v>
      </c>
      <c r="D35" s="18">
        <f>ROUND(D19*(1-0.02),-3)</f>
        <v>93000</v>
      </c>
      <c r="E35" s="19">
        <f>ROUND(E19*(1-0.02),-3)</f>
        <v>108000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7</v>
      </c>
    </row>
    <row r="41" ht="12.75">
      <c r="A41" s="22" t="s">
        <v>8</v>
      </c>
    </row>
    <row r="42" spans="1:5" ht="38.25" customHeight="1">
      <c r="A42" s="32" t="s">
        <v>9</v>
      </c>
      <c r="B42" s="32"/>
      <c r="C42" s="32"/>
      <c r="D42" s="32"/>
      <c r="E42" s="32"/>
    </row>
    <row r="43" spans="1:5" ht="12.75">
      <c r="A43" s="30"/>
      <c r="B43" s="30"/>
      <c r="C43" s="30"/>
      <c r="D43" s="30"/>
      <c r="E43" s="30"/>
    </row>
    <row r="44" spans="1:5" ht="12.75">
      <c r="A44" s="30" t="s">
        <v>10</v>
      </c>
      <c r="B44" s="30"/>
      <c r="C44" s="30"/>
      <c r="D44" s="30"/>
      <c r="E44" s="30"/>
    </row>
    <row r="45" spans="1:5" ht="51" customHeight="1">
      <c r="A45" s="32" t="s">
        <v>13</v>
      </c>
      <c r="B45" s="32"/>
      <c r="C45" s="32"/>
      <c r="D45" s="32"/>
      <c r="E45" s="32"/>
    </row>
    <row r="46" spans="1:5" ht="38.25" customHeight="1">
      <c r="A46" s="32" t="s">
        <v>26</v>
      </c>
      <c r="B46" s="32"/>
      <c r="C46" s="32"/>
      <c r="D46" s="32"/>
      <c r="E46" s="32"/>
    </row>
  </sheetData>
  <mergeCells count="4">
    <mergeCell ref="A17:E17"/>
    <mergeCell ref="A42:E42"/>
    <mergeCell ref="A45:E45"/>
    <mergeCell ref="A46:E4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2006-11-28T07:04:21Z</cp:lastPrinted>
  <dcterms:created xsi:type="dcterms:W3CDTF">2003-05-06T06:48:58Z</dcterms:created>
  <dcterms:modified xsi:type="dcterms:W3CDTF">2007-12-02T14:18:41Z</dcterms:modified>
  <cp:category/>
  <cp:version/>
  <cp:contentType/>
  <cp:contentStatus/>
</cp:coreProperties>
</file>