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<sst xmlns="http://schemas.openxmlformats.org/spreadsheetml/2006/main" count="36" uniqueCount="27">
  <si>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</si>
  <si>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</si>
  <si>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</si>
  <si>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</si>
  <si>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</si>
  <si>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</si>
  <si>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</si>
  <si>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</si>
  <si>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</si>
  <si>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</si>
  <si>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</si>
  <si>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6. Zona CRANGASI - GIULESTI, cu strazile:</t>
  </si>
  <si>
    <t xml:space="preserve">Calea Crangasi, B-dul Constructorilor, Calea Giulesti, intre Calea Crangasi si b-dul Constructorilor, </t>
  </si>
  <si>
    <t xml:space="preserve">Ceahlaului, Zboina Neagra, Vintila Mihailescu, Nicolae Oncescu, George Vilsan, Nucsoara, Mehadia, </t>
  </si>
  <si>
    <t>Simion Mehedinti, Izbandei, Prunaru, Saidac</t>
  </si>
  <si>
    <t>Anexa nr. 40/2</t>
  </si>
  <si>
    <t>Preturi in Euro, pentru apartamente confort 2</t>
  </si>
  <si>
    <t xml:space="preserve">   Din actele de proprietate reiese ca se tranzactioneaza un apartament situat in Bucuresti zona 2 - Calea Giulesti,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</si>
  <si>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</si>
  <si>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</si>
  <si>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</si>
  <si>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</si>
  <si>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</si>
  <si>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</si>
  <si>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</si>
  <si>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</si>
  <si>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74.000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</si>
</sst>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90" zoomScaleNormal="90" workbookViewId="0" topLeftCell="A28">
      <selection activeCell="A47" sqref="A47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15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pans="1:10" s="21" customFormat="1" ht="12.75">
      <c r="A5" s="20"/>
      <c r="G5" s="5">
        <v>62000</v>
      </c>
      <c r="H5" s="3">
        <v>85000</v>
      </c>
      <c r="I5" s="3">
        <v>100000</v>
      </c>
      <c r="J5" s="6">
        <v>115000</v>
      </c>
    </row>
    <row r="6" spans="1:10" s="21" customFormat="1" ht="12.75">
      <c r="A6" s="20"/>
      <c r="G6" s="21">
        <f>0.7*G5</f>
        <v>43400</v>
      </c>
      <c r="H6" s="21">
        <f>0.7*H5</f>
        <v>59499.99999999999</v>
      </c>
      <c r="I6" s="21">
        <f>0.7*I5</f>
        <v>70000</v>
      </c>
      <c r="J6" s="21">
        <f>0.7*J5</f>
        <v>80500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spans="1:4" ht="12.75">
      <c r="A11" s="23" t="s">
        <v>11</v>
      </c>
      <c r="B11" s="21"/>
      <c r="C11" s="21"/>
      <c r="D11" s="21"/>
    </row>
    <row r="12" ht="12.75">
      <c r="A12" s="21" t="s">
        <v>12</v>
      </c>
    </row>
    <row r="13" ht="12.75">
      <c r="A13" s="21" t="s">
        <v>13</v>
      </c>
    </row>
    <row r="14" ht="12.75">
      <c r="A14" s="21" t="s">
        <v>14</v>
      </c>
    </row>
    <row r="17" spans="1:5" ht="13.5" thickBot="1">
      <c r="A17" s="31" t="s">
        <v>16</v>
      </c>
      <c r="B17" s="31"/>
      <c r="C17" s="31"/>
      <c r="D17" s="31"/>
      <c r="E17" s="31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43000</v>
      </c>
      <c r="C19" s="3">
        <v>59000</v>
      </c>
      <c r="D19" s="3">
        <v>70000</v>
      </c>
      <c r="E19" s="6">
        <v>80000</v>
      </c>
    </row>
    <row r="20" spans="1:11" s="2" customFormat="1" ht="12.75">
      <c r="A20" s="10" t="s">
        <v>18</v>
      </c>
      <c r="B20" s="7"/>
      <c r="C20" s="4"/>
      <c r="D20" s="4"/>
      <c r="E20" s="8"/>
      <c r="F20"/>
      <c r="G20"/>
      <c r="H20"/>
      <c r="I20"/>
      <c r="J20"/>
      <c r="K20"/>
    </row>
    <row r="21" spans="1:5" ht="12.75">
      <c r="A21" s="9" t="s">
        <v>19</v>
      </c>
      <c r="B21" s="11">
        <f>ROUND(B19*(1-0.12),-3)</f>
        <v>38000</v>
      </c>
      <c r="C21" s="12">
        <f>ROUND(C19*(1-0.12),-3)</f>
        <v>52000</v>
      </c>
      <c r="D21" s="12">
        <f>ROUND(D19*(1-0.12),-3)</f>
        <v>62000</v>
      </c>
      <c r="E21" s="13">
        <f>ROUND(E19*(1-0.12),-3)</f>
        <v>70000</v>
      </c>
    </row>
    <row r="22" spans="1:5" ht="12.75">
      <c r="A22" s="9" t="s">
        <v>20</v>
      </c>
      <c r="B22" s="11">
        <f>ROUND(B19*(1-0.07),-3)</f>
        <v>40000</v>
      </c>
      <c r="C22" s="12">
        <f>ROUND(C19*(1-0.07),-3)</f>
        <v>55000</v>
      </c>
      <c r="D22" s="12">
        <f>ROUND(D19*(1-0.07),-3)</f>
        <v>65000</v>
      </c>
      <c r="E22" s="13">
        <f>ROUND(E19*(1-0.07),-3)</f>
        <v>74000</v>
      </c>
    </row>
    <row r="23" spans="1:5" ht="12.75">
      <c r="A23" s="9" t="s">
        <v>21</v>
      </c>
      <c r="B23" s="11">
        <f>ROUND(B19*(1+0.03),-3)</f>
        <v>44000</v>
      </c>
      <c r="C23" s="12">
        <f>ROUND(C19*(1+0.03),-3)</f>
        <v>61000</v>
      </c>
      <c r="D23" s="12">
        <f>ROUND(D19*(1+0.03),-3)</f>
        <v>72000</v>
      </c>
      <c r="E23" s="13">
        <f>ROUND(E19*(1+0.03),-3)</f>
        <v>82000</v>
      </c>
    </row>
    <row r="24" spans="1:11" s="2" customFormat="1" ht="12.75">
      <c r="A24" s="10" t="s">
        <v>22</v>
      </c>
      <c r="B24" s="16"/>
      <c r="C24" s="14"/>
      <c r="D24" s="14"/>
      <c r="E24" s="15"/>
      <c r="F24"/>
      <c r="G24"/>
      <c r="H24"/>
      <c r="I24"/>
      <c r="J24"/>
      <c r="K24"/>
    </row>
    <row r="25" spans="1:5" ht="12.75">
      <c r="A25" s="9" t="s">
        <v>19</v>
      </c>
      <c r="B25" s="11">
        <f>ROUND(B19*(1-0.05),-3)</f>
        <v>41000</v>
      </c>
      <c r="C25" s="12">
        <f>ROUND(C19*(1-0.05),-3)</f>
        <v>56000</v>
      </c>
      <c r="D25" s="12">
        <f>ROUND(D19*(1-0.05),-3)</f>
        <v>67000</v>
      </c>
      <c r="E25" s="13">
        <f>ROUND(E19*(1-0.05),-3)</f>
        <v>76000</v>
      </c>
    </row>
    <row r="26" spans="1:5" ht="12.75">
      <c r="A26" s="9" t="s">
        <v>20</v>
      </c>
      <c r="B26" s="11">
        <f>ROUND(B19*(1-0),-3)</f>
        <v>43000</v>
      </c>
      <c r="C26" s="12">
        <f>ROUND(C19*(1-0),-3)</f>
        <v>59000</v>
      </c>
      <c r="D26" s="12">
        <f>ROUND(D19*(1-0),-3)</f>
        <v>70000</v>
      </c>
      <c r="E26" s="13">
        <f>ROUND(E19*(1-0),-3)</f>
        <v>80000</v>
      </c>
    </row>
    <row r="27" spans="1:5" ht="12.75">
      <c r="A27" s="9" t="s">
        <v>21</v>
      </c>
      <c r="B27" s="11">
        <f>ROUND(B19*(1+0.1),-3)</f>
        <v>47000</v>
      </c>
      <c r="C27" s="12">
        <f>ROUND(C19*(1+0.1),-3)</f>
        <v>65000</v>
      </c>
      <c r="D27" s="12">
        <f>ROUND(D19*(1+0.1),-3)</f>
        <v>77000</v>
      </c>
      <c r="E27" s="13">
        <f>ROUND(E19*(1+0.1),-3)</f>
        <v>88000</v>
      </c>
    </row>
    <row r="28" spans="1:11" s="2" customFormat="1" ht="12.75">
      <c r="A28" s="10" t="s">
        <v>23</v>
      </c>
      <c r="B28" s="16"/>
      <c r="C28" s="14"/>
      <c r="D28" s="14"/>
      <c r="E28" s="15"/>
      <c r="F28"/>
      <c r="G28"/>
      <c r="H28"/>
      <c r="I28"/>
      <c r="J28"/>
      <c r="K28"/>
    </row>
    <row r="29" spans="1:5" ht="12.75">
      <c r="A29" s="9" t="s">
        <v>19</v>
      </c>
      <c r="B29" s="11">
        <f>ROUND(B19*(1-0.1),-3)</f>
        <v>39000</v>
      </c>
      <c r="C29" s="12">
        <f>ROUND(C19*(1-0.1),-3)</f>
        <v>53000</v>
      </c>
      <c r="D29" s="12">
        <f>ROUND(D19*(1-0.1),-3)</f>
        <v>63000</v>
      </c>
      <c r="E29" s="13">
        <f>ROUND(E19*(1-0.1),-3)</f>
        <v>72000</v>
      </c>
    </row>
    <row r="30" spans="1:5" ht="12.75">
      <c r="A30" s="9" t="s">
        <v>20</v>
      </c>
      <c r="B30" s="11">
        <f>ROUND(B19*(1-0.05),-3)</f>
        <v>41000</v>
      </c>
      <c r="C30" s="12">
        <f>ROUND(C19*(1-0.05),-3)</f>
        <v>56000</v>
      </c>
      <c r="D30" s="12">
        <f>ROUND(D19*(1-0.05),-3)</f>
        <v>67000</v>
      </c>
      <c r="E30" s="13">
        <f>ROUND(E19*(1-0.05),-3)</f>
        <v>76000</v>
      </c>
    </row>
    <row r="31" spans="1:5" ht="12.75">
      <c r="A31" s="9" t="s">
        <v>21</v>
      </c>
      <c r="B31" s="11">
        <f>ROUND(B19*(1+0.05),-3)</f>
        <v>45000</v>
      </c>
      <c r="C31" s="12">
        <f>ROUND(C19*(1+0.05),-3)</f>
        <v>62000</v>
      </c>
      <c r="D31" s="12">
        <f>ROUND(D19*(1+0.05),-3)</f>
        <v>74000</v>
      </c>
      <c r="E31" s="13">
        <f>ROUND(E19*(1+0.05),-3)</f>
        <v>84000</v>
      </c>
    </row>
    <row r="32" spans="1:11" s="2" customFormat="1" ht="12.75">
      <c r="A32" s="10" t="s">
        <v>24</v>
      </c>
      <c r="B32" s="16"/>
      <c r="C32" s="14"/>
      <c r="D32" s="14"/>
      <c r="E32" s="15"/>
      <c r="F32"/>
      <c r="G32"/>
      <c r="H32"/>
      <c r="I32"/>
      <c r="J32"/>
      <c r="K32"/>
    </row>
    <row r="33" spans="1:5" ht="12.75">
      <c r="A33" s="9" t="s">
        <v>19</v>
      </c>
      <c r="B33" s="11">
        <f>ROUND(B19*(1-0.17),-3)</f>
        <v>36000</v>
      </c>
      <c r="C33" s="12">
        <f>ROUND(C19*(1-0.17),-3)</f>
        <v>49000</v>
      </c>
      <c r="D33" s="12">
        <f>ROUND(D19*(1-0.17),-3)</f>
        <v>58000</v>
      </c>
      <c r="E33" s="13">
        <f>ROUND(E19*(1-0.17),-3)</f>
        <v>66000</v>
      </c>
    </row>
    <row r="34" spans="1:5" ht="12.75">
      <c r="A34" s="9" t="s">
        <v>20</v>
      </c>
      <c r="B34" s="11">
        <f>ROUND(B19*(1-0.12),-3)</f>
        <v>38000</v>
      </c>
      <c r="C34" s="12">
        <f>ROUND(C19*(1-0.12),-3)</f>
        <v>52000</v>
      </c>
      <c r="D34" s="12">
        <f>ROUND(D19*(1-0.12),-3)</f>
        <v>62000</v>
      </c>
      <c r="E34" s="13">
        <f>ROUND(E19*(1-0.12),-3)</f>
        <v>70000</v>
      </c>
    </row>
    <row r="35" spans="1:5" ht="13.5" thickBot="1">
      <c r="A35" s="24" t="s">
        <v>21</v>
      </c>
      <c r="B35" s="17">
        <f>ROUND(B19*(1-0.02),-3)</f>
        <v>42000</v>
      </c>
      <c r="C35" s="18">
        <f>ROUND(C19*(1-0.02),-3)</f>
        <v>58000</v>
      </c>
      <c r="D35" s="18">
        <f>ROUND(D19*(1-0.02),-3)</f>
        <v>69000</v>
      </c>
      <c r="E35" s="19">
        <f>ROUND(E19*(1-0.02),-3)</f>
        <v>78000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6</v>
      </c>
    </row>
    <row r="41" ht="12.75">
      <c r="A41" s="22" t="s">
        <v>7</v>
      </c>
    </row>
    <row r="42" spans="1:5" ht="38.25" customHeight="1">
      <c r="A42" s="32" t="s">
        <v>8</v>
      </c>
      <c r="B42" s="32"/>
      <c r="C42" s="32"/>
      <c r="D42" s="32"/>
      <c r="E42" s="32"/>
    </row>
    <row r="43" spans="1:5" ht="12.75">
      <c r="A43" s="30"/>
      <c r="B43" s="30"/>
      <c r="C43" s="30"/>
      <c r="D43" s="30"/>
      <c r="E43" s="30"/>
    </row>
    <row r="44" spans="1:5" ht="12.75">
      <c r="A44" s="30" t="s">
        <v>9</v>
      </c>
      <c r="B44" s="30"/>
      <c r="C44" s="30"/>
      <c r="D44" s="30"/>
      <c r="E44" s="30"/>
    </row>
    <row r="45" spans="1:5" ht="51" customHeight="1">
      <c r="A45" s="32" t="s">
        <v>17</v>
      </c>
      <c r="B45" s="32"/>
      <c r="C45" s="32"/>
      <c r="D45" s="32"/>
      <c r="E45" s="32"/>
    </row>
    <row r="46" spans="1:5" ht="38.25" customHeight="1">
      <c r="A46" s="32" t="s">
        <v>26</v>
      </c>
      <c r="B46" s="32"/>
      <c r="C46" s="32"/>
      <c r="D46" s="32"/>
      <c r="E46" s="32"/>
    </row>
  </sheetData>
  <mergeCells count="4">
    <mergeCell ref="A17:E17"/>
    <mergeCell ref="A42:E42"/>
    <mergeCell ref="A45:E45"/>
    <mergeCell ref="A46:E46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2006-11-28T07:18:39Z</cp:lastPrinted>
  <dcterms:created xsi:type="dcterms:W3CDTF">2003-05-06T06:48:58Z</dcterms:created>
  <dcterms:modified xsi:type="dcterms:W3CDTF">2007-12-02T14:20:53Z</dcterms:modified>
  <cp:category/>
  <cp:version/>
  <cp:contentType/>
  <cp:contentStatus/>
</cp:coreProperties>
</file>