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1"/>
  </bookViews>
  <sheets>
    <sheet name="Evaluare Cluj" sheetId="1" r:id="rId1"/>
    <sheet name="Evaluare Cluj (LEI)" sheetId="2" r:id="rId2"/>
    <sheet name="Evaluare Comune Cluj" sheetId="3" r:id="rId3"/>
    <sheet name="Evaluare Comune Cluj (LEI)" sheetId="4" r:id="rId4"/>
  </sheets>
  <definedNames>
    <definedName name="_xlnm.Print_Area" localSheetId="0">'Evaluare Cluj'!$A$49:$N$103</definedName>
    <definedName name="_xlnm.Print_Area" localSheetId="1">'Evaluare Cluj (LEI)'!$A$49:$P$89</definedName>
    <definedName name="_xlnm.Print_Area" localSheetId="2">'Evaluare Comune Cluj'!$A$4:$V$98</definedName>
    <definedName name="_xlnm.Print_Area" localSheetId="3">'Evaluare Comune Cluj (LEI)'!$A$4:$V$97</definedName>
    <definedName name="_xlnm.Print_Titles" localSheetId="2">'Evaluare Comune Cluj'!$9:$13</definedName>
    <definedName name="_xlnm.Print_Titles" localSheetId="3">'Evaluare Comune Cluj (LEI)'!$9:$13</definedName>
  </definedNames>
  <calcPr fullCalcOnLoad="1"/>
</workbook>
</file>

<file path=xl/sharedStrings.xml><?xml version="1.0" encoding="utf-8"?>
<sst xmlns="http://schemas.openxmlformats.org/spreadsheetml/2006/main" count="647" uniqueCount="202">
  <si>
    <t>TEREN INTRAVILAN</t>
  </si>
  <si>
    <t>SP.IND.</t>
  </si>
  <si>
    <t>APAHIDA</t>
  </si>
  <si>
    <t>BODROG</t>
  </si>
  <si>
    <t>CÂMPENEŞTI</t>
  </si>
  <si>
    <t>CORPADEA</t>
  </si>
  <si>
    <t>DEZMIR</t>
  </si>
  <si>
    <t>PATA</t>
  </si>
  <si>
    <t>SÂNICOARĂ</t>
  </si>
  <si>
    <t>SUB COASTĂ</t>
  </si>
  <si>
    <t>BACIU</t>
  </si>
  <si>
    <t>CORUŞU</t>
  </si>
  <si>
    <t>MERA</t>
  </si>
  <si>
    <t>POPEŞTI</t>
  </si>
  <si>
    <t>RĂDAIA</t>
  </si>
  <si>
    <t>SĂLIŞTEA NOUĂ</t>
  </si>
  <si>
    <t>SUCEAG</t>
  </si>
  <si>
    <t>CĂIANU</t>
  </si>
  <si>
    <t>CĂIANU MIC</t>
  </si>
  <si>
    <t>CĂIANU VAMĂ</t>
  </si>
  <si>
    <t>BĂRĂI</t>
  </si>
  <si>
    <t>VĂLENI</t>
  </si>
  <si>
    <t>VAIDA CĂMĂRAŞ</t>
  </si>
  <si>
    <t>CĂMĂRAŞU</t>
  </si>
  <si>
    <t>NĂOIU</t>
  </si>
  <si>
    <t>SÂMBOLENI</t>
  </si>
  <si>
    <t>CHINTENI</t>
  </si>
  <si>
    <t>DEUŞ</t>
  </si>
  <si>
    <t>MĂCICAŞ</t>
  </si>
  <si>
    <t>PĂDURENI</t>
  </si>
  <si>
    <t>SATU LUNG</t>
  </si>
  <si>
    <t>SĂLIŞTEA VECHE</t>
  </si>
  <si>
    <t>SÂNMĂRTIN</t>
  </si>
  <si>
    <t>VECHEA</t>
  </si>
  <si>
    <t>COJOCNA</t>
  </si>
  <si>
    <t>BOJU</t>
  </si>
  <si>
    <t>BOJU CĂTUN</t>
  </si>
  <si>
    <t>CARA</t>
  </si>
  <si>
    <t>HUCI</t>
  </si>
  <si>
    <t>IURIU DE CÂMPIE</t>
  </si>
  <si>
    <t>MORIŞTI</t>
  </si>
  <si>
    <t>STRAJA</t>
  </si>
  <si>
    <t>FELEACU</t>
  </si>
  <si>
    <t>CASELE MICEŞTI</t>
  </si>
  <si>
    <t>GHEORGHENI</t>
  </si>
  <si>
    <t>SĂRĂDIŞ</t>
  </si>
  <si>
    <t>VÂLCELE</t>
  </si>
  <si>
    <t>FLOREŞTI</t>
  </si>
  <si>
    <t>LUNA DE SUS</t>
  </si>
  <si>
    <t>TĂUŢI</t>
  </si>
  <si>
    <t>GILĂU</t>
  </si>
  <si>
    <t>SOMEŞUL CALD</t>
  </si>
  <si>
    <t>SOMEŞUL RECE</t>
  </si>
  <si>
    <t>MĂGURI RĂCĂTĂU</t>
  </si>
  <si>
    <t>MUNTELE RECE</t>
  </si>
  <si>
    <t>MOCIU</t>
  </si>
  <si>
    <t>BOTENI</t>
  </si>
  <si>
    <t>CHESĂU</t>
  </si>
  <si>
    <t>CRIŞENI</t>
  </si>
  <si>
    <t>FALCA</t>
  </si>
  <si>
    <t>GHIRIŞU ROMÂN</t>
  </si>
  <si>
    <t>ROŞIENI</t>
  </si>
  <si>
    <t>TURMAŞI</t>
  </si>
  <si>
    <t>ZORENII DE VALE</t>
  </si>
  <si>
    <t>PALATCA</t>
  </si>
  <si>
    <t>BĂGACIU</t>
  </si>
  <si>
    <t>MUREŞENII DE CÂMPIE</t>
  </si>
  <si>
    <t>PETEA</t>
  </si>
  <si>
    <t>SAVA</t>
  </si>
  <si>
    <t>SUATU</t>
  </si>
  <si>
    <t>DÂMBURILE</t>
  </si>
  <si>
    <t>BERINDU</t>
  </si>
  <si>
    <t>MIHĂIEŞTI</t>
  </si>
  <si>
    <t>ŞARDU</t>
  </si>
  <si>
    <t>SUMURDUC</t>
  </si>
  <si>
    <t>TOPA MICĂ</t>
  </si>
  <si>
    <t>NR. CRT.</t>
  </si>
  <si>
    <t>MĂGURI</t>
  </si>
  <si>
    <t>FONDUL IMOBILIAR</t>
  </si>
  <si>
    <t>DIN COMUNELE DE PE RAZA CIRCUMSCRIPŢIEI JUDECĂTORIEI CLUJ-NAPOCA</t>
  </si>
  <si>
    <t>EURO/mp</t>
  </si>
  <si>
    <t>EURO</t>
  </si>
  <si>
    <t>FEIURDENI</t>
  </si>
  <si>
    <t>ARUNCUTA</t>
  </si>
  <si>
    <t>Ing. Alexandru Gliga</t>
  </si>
  <si>
    <t>LOCAŢIA</t>
  </si>
  <si>
    <t>Andrei Mureşanu</t>
  </si>
  <si>
    <t>Bulgaria</t>
  </si>
  <si>
    <t>Centru</t>
  </si>
  <si>
    <t>Făget</t>
  </si>
  <si>
    <t>Grigorescu</t>
  </si>
  <si>
    <t>Gruia</t>
  </si>
  <si>
    <t>Iris</t>
  </si>
  <si>
    <t>Plopilor</t>
  </si>
  <si>
    <t>Someşeni</t>
  </si>
  <si>
    <t>Zorilor</t>
  </si>
  <si>
    <t>Pata (Titulescu)</t>
  </si>
  <si>
    <t>Gară</t>
  </si>
  <si>
    <t>Muncii</t>
  </si>
  <si>
    <t>Calea Turzii</t>
  </si>
  <si>
    <t>Între Lacuri</t>
  </si>
  <si>
    <t>DIN LOCALITĂŢILE DE PE RAZA CIRCUMSCRIPŢIEI JUDECĂTORIEI CLUJ-NAPOCA</t>
  </si>
  <si>
    <t>Zona 1 Colonia Becaş, Borhanci, Soporu, Borzaş</t>
  </si>
  <si>
    <t>Zona 2 Someşeni, B-dul Muncii</t>
  </si>
  <si>
    <t>Zona 3 Dealul Sfântul Gheorghe, Fâneţele Clujului</t>
  </si>
  <si>
    <t>Zona 4 str. Oaşului spre Chinteni, Dealul Steluţa</t>
  </si>
  <si>
    <t>Zona 5 Dealul Lomb, str. Valea Seacă</t>
  </si>
  <si>
    <t>Zona 6 Pădurea Hoia, Baciu</t>
  </si>
  <si>
    <t>Zona 7 Grigorescu, Floreşti</t>
  </si>
  <si>
    <t>Zona 8 Sf. Ion, Făget, Drumul Sălicii</t>
  </si>
  <si>
    <t>TEREN AGRICOL (ARABIL)</t>
  </si>
  <si>
    <t>TEREN AGRICOL (PĂŞUNI)</t>
  </si>
  <si>
    <t>LIVEZI, VII</t>
  </si>
  <si>
    <t>PĂDURI</t>
  </si>
  <si>
    <t xml:space="preserve">                       0744-696440, agliga@yahoo.com, www.napocabusiness.ro</t>
  </si>
  <si>
    <t xml:space="preserve">            Evaluator Proprietăţi Imobiliare, Membru ANEVAR, Nr. Legitimaţie 3175</t>
  </si>
  <si>
    <t>Gheorgheni</t>
  </si>
  <si>
    <t>Calea Baciului</t>
  </si>
  <si>
    <t>Dâmbu Rotund (inclusiv Lombului şi Steluţa)</t>
  </si>
  <si>
    <t>Uliului</t>
  </si>
  <si>
    <t>Grădina Botanică</t>
  </si>
  <si>
    <t>Valea Seacă</t>
  </si>
  <si>
    <t>Europa</t>
  </si>
  <si>
    <t>Someşeni (str. Traian Vuia)</t>
  </si>
  <si>
    <t>Ap. 3 cam.      cf.I si cf. sporit</t>
  </si>
  <si>
    <t>Ap. 5, 6 cam.</t>
  </si>
  <si>
    <t>Spatiu   comercial</t>
  </si>
  <si>
    <t>Spatiu    industrial</t>
  </si>
  <si>
    <t>Garsoniera cf.III</t>
  </si>
  <si>
    <t>Garsoniera    cf.II</t>
  </si>
  <si>
    <t>Garsoniera    cf.I si cf. sporit</t>
  </si>
  <si>
    <t>Casa 1 camera</t>
  </si>
  <si>
    <t>Casa 2 camere</t>
  </si>
  <si>
    <t>Casa 3 camere</t>
  </si>
  <si>
    <t>Casa 4 camere</t>
  </si>
  <si>
    <t>Casa 5 camere</t>
  </si>
  <si>
    <t>Casa 6 camere</t>
  </si>
  <si>
    <t>Casa 7 camere</t>
  </si>
  <si>
    <t>Vile</t>
  </si>
  <si>
    <t>Cabane</t>
  </si>
  <si>
    <t>VALORI MINIME DE TRANZACŢIONARE</t>
  </si>
  <si>
    <t>TEREN EXTRAVILAN</t>
  </si>
  <si>
    <t>PĂDURE</t>
  </si>
  <si>
    <t>LIVADĂ, VIE</t>
  </si>
  <si>
    <t>Gheorgheni (Eperyes)</t>
  </si>
  <si>
    <t>CABANA</t>
  </si>
  <si>
    <t>VILA</t>
  </si>
  <si>
    <t>AP. 2 CAM.</t>
  </si>
  <si>
    <t>AP. 3 CAM.</t>
  </si>
  <si>
    <t>AP. 4 CAM.</t>
  </si>
  <si>
    <t>SP.COM</t>
  </si>
  <si>
    <t>Soporu, Borhanci, Becaş</t>
  </si>
  <si>
    <t>Bună Ziua (inclusiv str. Fagului)</t>
  </si>
  <si>
    <t>GARSONIERA si AP. 1 CAM.</t>
  </si>
  <si>
    <t>CLUJ-NAPOCA</t>
  </si>
  <si>
    <t>CLUJ-NAPOCA - EXTRAVILAN</t>
  </si>
  <si>
    <t xml:space="preserve">  - garaj din tabla: 1.500 Euro;</t>
  </si>
  <si>
    <t xml:space="preserve">  - garaj din beton, caramida, etc: 2.000 Euro.</t>
  </si>
  <si>
    <t>Mănăştur (inclusiv Câmpului şi varianta spre Zorilor)</t>
  </si>
  <si>
    <t xml:space="preserve">  - garaj din tabla: 500 Euro;</t>
  </si>
  <si>
    <t xml:space="preserve">  - garaj din beton, caramida, etc: 1.000 Euro.</t>
  </si>
  <si>
    <t>teren: ≤500 mp</t>
  </si>
  <si>
    <t>Nota 2: suprafaţa de teren aferentă proprietăţii imobiliare care depăşeşte plafonul înscris în tabel (în dreptul fiecărui tip de proprietate imobiliară) se ia în calcul la valoarea terenului liber (intravilan sau extravilan) corespunzător locaţiei.</t>
  </si>
  <si>
    <t>Nota 1: in cazul in care proprietatea imobiliara se tranzactioneaza cu garaj aferent se recomanda adaugarea la valorile inscrise in tabel a urmatoarelor valori:</t>
  </si>
  <si>
    <t>SÂNPAUL</t>
  </si>
  <si>
    <t>teren: ≤1000 mp</t>
  </si>
  <si>
    <t>Evaluator Proprietăţi Imobiliare, Membru ANEVAR, Nr. Legitimaţie 3175</t>
  </si>
  <si>
    <t>Su (mp)</t>
  </si>
  <si>
    <t>Ap. 1 cam.         cf.II</t>
  </si>
  <si>
    <t>Ap. 1 cam.           cf.I si cf. sporit</t>
  </si>
  <si>
    <t>Ap. 2 cam.          cf.II</t>
  </si>
  <si>
    <t>Ap. 2 cam.           cf.I si cf. sporit</t>
  </si>
  <si>
    <t>Ap. 3 cam.        cf.II</t>
  </si>
  <si>
    <t>Ap. 4 cam.        cf.II</t>
  </si>
  <si>
    <t>Ap. 4 cam.          cf.I si cf. sporit</t>
  </si>
  <si>
    <t xml:space="preserve">                  Ing. Alexandru Gliga</t>
  </si>
  <si>
    <t xml:space="preserve">       0744-696440, agliga@yahoo.com, www.napocabusiness.ro</t>
  </si>
  <si>
    <t>Garsoniere şi apartamente în blocuri, case sau vile</t>
  </si>
  <si>
    <t>Nota 2:   În cazul in care proprietatea imobiliara se tranzactioneaza cu garaj aferent se recomanda adaugarea la valorile inscrise in tabel a urmatoarelor valori:</t>
  </si>
  <si>
    <t xml:space="preserve">    Pentru fiecare tip de apartament au fost indicate suprafeţele utile (Su) minime orientative pentru încadrarea acestora pe categorii de confort.</t>
  </si>
  <si>
    <t>CASE
5 CAM.</t>
  </si>
  <si>
    <t>CASE
6 CAM.</t>
  </si>
  <si>
    <t>CASE
3 CAM.</t>
  </si>
  <si>
    <t>CASE
4 CAM.</t>
  </si>
  <si>
    <t>CASE
1 CAM.</t>
  </si>
  <si>
    <t>CASE
2 CAM.</t>
  </si>
  <si>
    <t>Mărăşti (Inclusiv P-ţa Abator şi str. Bucureşti)</t>
  </si>
  <si>
    <t xml:space="preserve">Soporu, Borhanci, Becaş </t>
  </si>
  <si>
    <r>
      <t>Mărăşti</t>
    </r>
    <r>
      <rPr>
        <b/>
        <sz val="10"/>
        <color indexed="10"/>
        <rFont val="Arial"/>
        <family val="2"/>
      </rPr>
      <t xml:space="preserve"> </t>
    </r>
    <r>
      <rPr>
        <b/>
        <sz val="10"/>
        <rFont val="Arial"/>
        <family val="2"/>
      </rPr>
      <t>(inclusiv P-ţa Abator şi str. Bucureşti)</t>
    </r>
  </si>
  <si>
    <t>Teren intravilan (liber)</t>
  </si>
  <si>
    <t>LEI</t>
  </si>
  <si>
    <t>LEIpa</t>
  </si>
  <si>
    <t xml:space="preserve">  - garaj din tabla: 1.500 LEI;</t>
  </si>
  <si>
    <t>LEI/mp</t>
  </si>
  <si>
    <t>Spatiu      birouri</t>
  </si>
  <si>
    <t>Spatiu      administrativ</t>
  </si>
  <si>
    <t>Nota 3: suprafaţa de teren aferentă proprietăţii imobiliare de tip spatiu comercial / industrial / de birouri / administrativ, care depăşeşte suprafata construita aferenta se ia în calcul la valoarea terenului liber (intravilan sau extravilan) corespunzător locaţiei.</t>
  </si>
  <si>
    <t>SP.BIROURI/ SP.ADM.</t>
  </si>
  <si>
    <t>Actualizat la: 01.12.2007</t>
  </si>
  <si>
    <t xml:space="preserve">  - garaj din tabla: 5.000 LEI;</t>
  </si>
  <si>
    <t xml:space="preserve">  - garaj din beton, caramida, etc: 9.000 LEI.</t>
  </si>
  <si>
    <t xml:space="preserve">  - garaj din beton, caramida, etc: 3.000 LEI.</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</si>
</sst>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
  </numFmts>
  <fonts count="11">
    <font>
      <sz val="10"/>
      <name val="Arial"/>
      <family val="0"/>
    </font>
    <font>
      <b/>
      <sz val="10"/>
      <name val="Arial"/>
      <family val="2"/>
    </font>
    <font>
      <sz val="8"/>
      <name val="Arial"/>
      <family val="0"/>
    </font>
    <font>
      <b/>
      <sz val="12"/>
      <name val="Arial"/>
      <family val="2"/>
    </font>
    <font>
      <u val="single"/>
      <sz val="10"/>
      <color indexed="12"/>
      <name val="Arial"/>
      <family val="0"/>
    </font>
    <font>
      <u val="single"/>
      <sz val="10"/>
      <color indexed="36"/>
      <name val="Arial"/>
      <family val="0"/>
    </font>
    <font>
      <b/>
      <sz val="10"/>
      <color indexed="10"/>
      <name val="Arial"/>
      <family val="2"/>
    </font>
    <font>
      <b/>
      <i/>
      <sz val="10"/>
      <name val="Arial"/>
      <family val="2"/>
    </font>
    <font>
      <b/>
      <i/>
      <sz val="16"/>
      <name val="Arial"/>
      <family val="2"/>
    </font>
    <font>
      <b/>
      <i/>
      <sz val="12"/>
      <name val="Arial"/>
      <family val="2"/>
    </font>
    <font>
      <b/>
      <sz val="18"/>
      <name val="Arial"/>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1" fillId="0" borderId="0" xfId="0" applyFont="1" applyFill="1" applyAlignment="1">
      <alignment/>
    </xf>
    <xf numFmtId="0" fontId="1" fillId="0" borderId="0" xfId="0" applyFont="1" applyFill="1" applyAlignment="1">
      <alignment vertical="center" wrapText="1"/>
    </xf>
    <xf numFmtId="0" fontId="1" fillId="0" borderId="0" xfId="0" applyFont="1" applyFill="1" applyAlignment="1">
      <alignment horizontal="center"/>
    </xf>
    <xf numFmtId="2" fontId="1" fillId="0" borderId="0" xfId="0" applyNumberFormat="1" applyFont="1" applyFill="1" applyAlignment="1">
      <alignment horizontal="center"/>
    </xf>
    <xf numFmtId="4" fontId="1" fillId="0" borderId="0" xfId="0" applyNumberFormat="1" applyFont="1" applyFill="1" applyAlignment="1">
      <alignment horizontal="center"/>
    </xf>
    <xf numFmtId="3" fontId="1" fillId="0" borderId="0" xfId="0" applyNumberFormat="1" applyFont="1" applyFill="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xf>
    <xf numFmtId="0" fontId="1" fillId="0" borderId="1" xfId="0" applyFont="1" applyFill="1" applyBorder="1" applyAlignment="1">
      <alignment horizontal="center" vertical="center" wrapText="1"/>
    </xf>
    <xf numFmtId="0" fontId="1" fillId="0" borderId="1" xfId="0" applyFont="1" applyFill="1" applyBorder="1" applyAlignment="1">
      <alignment/>
    </xf>
    <xf numFmtId="0" fontId="1" fillId="0" borderId="2" xfId="0" applyFont="1" applyFill="1" applyBorder="1" applyAlignment="1">
      <alignment/>
    </xf>
    <xf numFmtId="0" fontId="7" fillId="0" borderId="0" xfId="0" applyFont="1" applyFill="1" applyBorder="1" applyAlignment="1">
      <alignment horizontal="center" vertical="center" wrapText="1"/>
    </xf>
    <xf numFmtId="185" fontId="1" fillId="0" borderId="0" xfId="0" applyNumberFormat="1" applyFont="1" applyFill="1" applyBorder="1" applyAlignment="1">
      <alignment horizontal="center"/>
    </xf>
    <xf numFmtId="0" fontId="1" fillId="0" borderId="0" xfId="0" applyFont="1" applyFill="1" applyBorder="1" applyAlignment="1">
      <alignment horizontal="center" vertical="center" wrapText="1"/>
    </xf>
    <xf numFmtId="184" fontId="1" fillId="0" borderId="0" xfId="0" applyNumberFormat="1"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3" fontId="1" fillId="0" borderId="0" xfId="0" applyNumberFormat="1" applyFont="1" applyFill="1" applyBorder="1" applyAlignment="1">
      <alignment horizontal="center"/>
    </xf>
    <xf numFmtId="0" fontId="1" fillId="0" borderId="3" xfId="0" applyFont="1" applyFill="1" applyBorder="1" applyAlignment="1">
      <alignment horizontal="center" vertical="center" wrapText="1"/>
    </xf>
    <xf numFmtId="0" fontId="1" fillId="0" borderId="3" xfId="0" applyFont="1" applyFill="1" applyBorder="1" applyAlignment="1">
      <alignment/>
    </xf>
    <xf numFmtId="3" fontId="1" fillId="0" borderId="3" xfId="0" applyNumberFormat="1"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Border="1" applyAlignment="1">
      <alignment vertical="center" wrapText="1"/>
    </xf>
    <xf numFmtId="184" fontId="1" fillId="0" borderId="3" xfId="0" applyNumberFormat="1" applyFont="1" applyFill="1" applyBorder="1" applyAlignment="1">
      <alignment horizontal="center"/>
    </xf>
    <xf numFmtId="2" fontId="1" fillId="0" borderId="0" xfId="0" applyNumberFormat="1" applyFont="1" applyFill="1" applyBorder="1" applyAlignment="1">
      <alignment horizontal="center"/>
    </xf>
    <xf numFmtId="4" fontId="1"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2"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8" fillId="0" borderId="0" xfId="0" applyNumberFormat="1" applyFont="1" applyFill="1" applyBorder="1" applyAlignment="1">
      <alignment horizontal="left"/>
    </xf>
    <xf numFmtId="3" fontId="8" fillId="0" borderId="0" xfId="0" applyNumberFormat="1" applyFont="1" applyFill="1" applyBorder="1" applyAlignment="1">
      <alignment horizontal="center"/>
    </xf>
    <xf numFmtId="0" fontId="9" fillId="0" borderId="0" xfId="0" applyFont="1" applyFill="1" applyBorder="1" applyAlignment="1">
      <alignment horizontal="center"/>
    </xf>
    <xf numFmtId="0" fontId="1" fillId="0" borderId="4" xfId="0" applyFont="1" applyFill="1" applyBorder="1" applyAlignment="1">
      <alignment horizontal="center" vertical="center" wrapText="1"/>
    </xf>
    <xf numFmtId="0" fontId="1" fillId="0" borderId="0" xfId="0" applyFont="1" applyFill="1" applyBorder="1" applyAlignment="1">
      <alignment horizontal="left"/>
    </xf>
    <xf numFmtId="186" fontId="1" fillId="0" borderId="0" xfId="0" applyNumberFormat="1" applyFont="1" applyFill="1" applyBorder="1" applyAlignment="1">
      <alignment horizontal="center"/>
    </xf>
    <xf numFmtId="3" fontId="1" fillId="0" borderId="0" xfId="0" applyNumberFormat="1" applyFont="1" applyFill="1" applyBorder="1" applyAlignment="1">
      <alignment horizontal="left"/>
    </xf>
    <xf numFmtId="184" fontId="1" fillId="0" borderId="0" xfId="0" applyNumberFormat="1" applyFont="1" applyFill="1" applyBorder="1" applyAlignment="1">
      <alignment/>
    </xf>
    <xf numFmtId="0" fontId="9" fillId="0" borderId="0" xfId="0" applyFont="1" applyFill="1" applyBorder="1" applyAlignment="1">
      <alignment horizontal="right"/>
    </xf>
    <xf numFmtId="0" fontId="1" fillId="0" borderId="0" xfId="0" applyFont="1" applyFill="1" applyAlignment="1">
      <alignment horizontal="left"/>
    </xf>
    <xf numFmtId="2" fontId="3" fillId="0" borderId="1" xfId="0" applyNumberFormat="1" applyFont="1" applyFill="1" applyBorder="1" applyAlignment="1">
      <alignment horizontal="center"/>
    </xf>
    <xf numFmtId="4" fontId="3"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4" xfId="0" applyNumberFormat="1" applyFont="1" applyFill="1" applyBorder="1" applyAlignment="1">
      <alignment horizontal="center"/>
    </xf>
    <xf numFmtId="2" fontId="3" fillId="0" borderId="2" xfId="0" applyNumberFormat="1" applyFont="1" applyFill="1" applyBorder="1" applyAlignment="1">
      <alignment horizontal="center"/>
    </xf>
    <xf numFmtId="4" fontId="3" fillId="0" borderId="2" xfId="0" applyNumberFormat="1" applyFont="1" applyFill="1" applyBorder="1" applyAlignment="1">
      <alignment horizontal="center"/>
    </xf>
    <xf numFmtId="3" fontId="3" fillId="0" borderId="2" xfId="0" applyNumberFormat="1" applyFont="1" applyFill="1" applyBorder="1" applyAlignment="1">
      <alignment horizontal="center"/>
    </xf>
    <xf numFmtId="184" fontId="3" fillId="0" borderId="1" xfId="0" applyNumberFormat="1" applyFont="1" applyFill="1" applyBorder="1" applyAlignment="1">
      <alignment horizontal="center"/>
    </xf>
    <xf numFmtId="3" fontId="3" fillId="0" borderId="1" xfId="0" applyNumberFormat="1" applyFont="1" applyFill="1" applyBorder="1" applyAlignment="1">
      <alignment horizontal="right"/>
    </xf>
    <xf numFmtId="184" fontId="3" fillId="0" borderId="1" xfId="0" applyNumberFormat="1" applyFont="1" applyFill="1" applyBorder="1" applyAlignment="1">
      <alignment horizontal="right"/>
    </xf>
    <xf numFmtId="2" fontId="3" fillId="0" borderId="1" xfId="0" applyNumberFormat="1" applyFont="1" applyFill="1" applyBorder="1" applyAlignment="1">
      <alignment horizontal="right"/>
    </xf>
    <xf numFmtId="0" fontId="7" fillId="0" borderId="4" xfId="0" applyFont="1" applyFill="1" applyBorder="1" applyAlignment="1">
      <alignment horizontal="left"/>
    </xf>
    <xf numFmtId="184" fontId="3" fillId="0" borderId="5" xfId="0" applyNumberFormat="1" applyFont="1" applyFill="1" applyBorder="1" applyAlignment="1">
      <alignment horizontal="center"/>
    </xf>
    <xf numFmtId="184" fontId="3" fillId="0" borderId="6" xfId="0" applyNumberFormat="1" applyFont="1" applyFill="1" applyBorder="1" applyAlignment="1">
      <alignment horizont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7" xfId="0" applyFont="1" applyFill="1" applyBorder="1" applyAlignment="1">
      <alignment horizontal="center"/>
    </xf>
    <xf numFmtId="0" fontId="3" fillId="0" borderId="3"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2" xfId="0" applyFont="1" applyFill="1" applyBorder="1" applyAlignment="1">
      <alignment horizontal="center"/>
    </xf>
    <xf numFmtId="0" fontId="3" fillId="0" borderId="10" xfId="0" applyFont="1" applyFill="1" applyBorder="1" applyAlignment="1">
      <alignment horizontal="center"/>
    </xf>
    <xf numFmtId="0" fontId="1" fillId="0" borderId="1" xfId="0" applyFont="1" applyFill="1" applyBorder="1" applyAlignment="1">
      <alignment horizontal="center"/>
    </xf>
    <xf numFmtId="0" fontId="7" fillId="0" borderId="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left"/>
    </xf>
    <xf numFmtId="0" fontId="1" fillId="0" borderId="13" xfId="0" applyFont="1" applyFill="1" applyBorder="1" applyAlignment="1">
      <alignment horizontal="center" vertical="center" wrapText="1"/>
    </xf>
    <xf numFmtId="0" fontId="7" fillId="0" borderId="5" xfId="0" applyFont="1" applyFill="1" applyBorder="1" applyAlignment="1">
      <alignment horizontal="left"/>
    </xf>
    <xf numFmtId="0" fontId="7" fillId="0" borderId="13" xfId="0" applyFont="1" applyFill="1" applyBorder="1" applyAlignment="1">
      <alignment horizontal="left"/>
    </xf>
    <xf numFmtId="0" fontId="7" fillId="0" borderId="6" xfId="0" applyFont="1" applyFill="1" applyBorder="1" applyAlignment="1">
      <alignment horizontal="left"/>
    </xf>
    <xf numFmtId="0" fontId="1" fillId="0" borderId="5" xfId="0" applyFont="1" applyFill="1" applyBorder="1" applyAlignment="1">
      <alignment horizontal="center"/>
    </xf>
    <xf numFmtId="0" fontId="1" fillId="0" borderId="13" xfId="0" applyFont="1" applyFill="1" applyBorder="1" applyAlignment="1">
      <alignment horizontal="center"/>
    </xf>
    <xf numFmtId="0" fontId="1" fillId="0" borderId="6" xfId="0" applyFont="1" applyFill="1" applyBorder="1" applyAlignment="1">
      <alignment horizontal="center"/>
    </xf>
    <xf numFmtId="0" fontId="7" fillId="0" borderId="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0" fillId="0" borderId="7" xfId="0" applyFont="1" applyFill="1" applyBorder="1" applyAlignment="1">
      <alignment horizontal="center"/>
    </xf>
    <xf numFmtId="0" fontId="10" fillId="0" borderId="3" xfId="0" applyFont="1" applyFill="1" applyBorder="1" applyAlignment="1">
      <alignment horizontal="center"/>
    </xf>
    <xf numFmtId="0" fontId="10" fillId="0" borderId="8" xfId="0" applyFont="1" applyFill="1" applyBorder="1" applyAlignment="1">
      <alignment horizontal="center"/>
    </xf>
    <xf numFmtId="0" fontId="10" fillId="0" borderId="14" xfId="0"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2" fontId="9" fillId="0" borderId="1" xfId="0" applyNumberFormat="1" applyFont="1" applyFill="1" applyBorder="1" applyAlignment="1">
      <alignment horizontal="center" vertical="center"/>
    </xf>
    <xf numFmtId="0" fontId="0" fillId="0" borderId="1" xfId="0" applyBorder="1" applyAlignment="1">
      <alignment/>
    </xf>
    <xf numFmtId="2"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109"/>
  <sheetViews>
    <sheetView workbookViewId="0" topLeftCell="A1">
      <selection activeCell="C22" sqref="C22"/>
    </sheetView>
  </sheetViews>
  <sheetFormatPr defaultColWidth="9.140625" defaultRowHeight="12.75"/>
  <cols>
    <col min="1" max="1" width="6.8515625" style="3" customWidth="1"/>
    <col min="2" max="2" width="48.421875" style="1" customWidth="1"/>
    <col min="3" max="14" width="14.7109375" style="3" customWidth="1"/>
    <col min="15" max="15" width="14.7109375" style="1" customWidth="1"/>
    <col min="16" max="16" width="14.7109375" style="8" customWidth="1"/>
    <col min="17" max="17" width="14.7109375" style="1" customWidth="1"/>
    <col min="18" max="18" width="4.421875" style="1" customWidth="1"/>
    <col min="19" max="16384" width="9.140625" style="1" customWidth="1"/>
  </cols>
  <sheetData>
    <row r="1" spans="1:15" ht="12.75" customHeight="1">
      <c r="A1" s="7"/>
      <c r="B1" s="8"/>
      <c r="C1" s="7"/>
      <c r="D1" s="7"/>
      <c r="E1" s="7"/>
      <c r="F1" s="7"/>
      <c r="G1" s="22"/>
      <c r="H1" s="7"/>
      <c r="I1" s="7"/>
      <c r="J1" s="7"/>
      <c r="K1" s="7"/>
      <c r="L1" s="7"/>
      <c r="M1" s="8"/>
      <c r="N1" s="7"/>
      <c r="O1" s="8"/>
    </row>
    <row r="2" spans="1:15" ht="12.75">
      <c r="A2" s="7"/>
      <c r="B2" s="8"/>
      <c r="C2" s="7"/>
      <c r="D2" s="7"/>
      <c r="E2" s="7"/>
      <c r="F2" s="7"/>
      <c r="G2" s="7"/>
      <c r="H2" s="7"/>
      <c r="I2" s="7"/>
      <c r="J2" s="7"/>
      <c r="K2" s="7"/>
      <c r="L2" s="7"/>
      <c r="M2" s="7"/>
      <c r="N2" s="7"/>
      <c r="O2" s="8"/>
    </row>
    <row r="3" spans="1:15" ht="15.75">
      <c r="A3" s="64" t="s">
        <v>78</v>
      </c>
      <c r="B3" s="65"/>
      <c r="C3" s="65"/>
      <c r="D3" s="65"/>
      <c r="E3" s="65"/>
      <c r="F3" s="65"/>
      <c r="G3" s="65"/>
      <c r="H3" s="65"/>
      <c r="I3" s="65"/>
      <c r="J3" s="65"/>
      <c r="K3" s="65"/>
      <c r="L3" s="65"/>
      <c r="M3" s="65"/>
      <c r="N3" s="66"/>
      <c r="O3" s="8"/>
    </row>
    <row r="4" spans="1:15" ht="15.75">
      <c r="A4" s="67" t="s">
        <v>101</v>
      </c>
      <c r="B4" s="68"/>
      <c r="C4" s="68"/>
      <c r="D4" s="68"/>
      <c r="E4" s="68"/>
      <c r="F4" s="68"/>
      <c r="G4" s="68"/>
      <c r="H4" s="68"/>
      <c r="I4" s="68"/>
      <c r="J4" s="68"/>
      <c r="K4" s="68"/>
      <c r="L4" s="68"/>
      <c r="M4" s="68"/>
      <c r="N4" s="69"/>
      <c r="O4" s="8"/>
    </row>
    <row r="5" spans="1:15" ht="12.75" customHeight="1">
      <c r="A5" s="71" t="s">
        <v>198</v>
      </c>
      <c r="B5" s="72"/>
      <c r="C5" s="72"/>
      <c r="D5" s="72"/>
      <c r="E5" s="72"/>
      <c r="F5" s="72"/>
      <c r="G5" s="72"/>
      <c r="H5" s="72"/>
      <c r="I5" s="72"/>
      <c r="J5" s="72"/>
      <c r="K5" s="72"/>
      <c r="L5" s="72"/>
      <c r="M5" s="72"/>
      <c r="N5" s="73"/>
      <c r="O5" s="8"/>
    </row>
    <row r="6" spans="1:15" ht="12.75">
      <c r="A6" s="74" t="s">
        <v>154</v>
      </c>
      <c r="B6" s="74"/>
      <c r="C6" s="74"/>
      <c r="D6" s="74"/>
      <c r="E6" s="74"/>
      <c r="F6" s="74"/>
      <c r="G6" s="74"/>
      <c r="H6" s="74"/>
      <c r="I6" s="74"/>
      <c r="J6" s="74"/>
      <c r="K6" s="74"/>
      <c r="L6" s="74"/>
      <c r="M6" s="74"/>
      <c r="N6" s="74"/>
      <c r="O6" s="8"/>
    </row>
    <row r="7" spans="1:15" ht="12.75" customHeight="1">
      <c r="A7" s="55" t="s">
        <v>76</v>
      </c>
      <c r="B7" s="55" t="s">
        <v>85</v>
      </c>
      <c r="C7" s="70" t="s">
        <v>140</v>
      </c>
      <c r="D7" s="70"/>
      <c r="E7" s="70"/>
      <c r="F7" s="70"/>
      <c r="G7" s="70"/>
      <c r="H7" s="70"/>
      <c r="I7" s="70"/>
      <c r="J7" s="70"/>
      <c r="K7" s="70"/>
      <c r="L7" s="70"/>
      <c r="M7" s="70"/>
      <c r="N7" s="70"/>
      <c r="O7" s="8"/>
    </row>
    <row r="8" spans="1:15" ht="12.75" customHeight="1">
      <c r="A8" s="63"/>
      <c r="B8" s="63"/>
      <c r="C8" s="61" t="s">
        <v>177</v>
      </c>
      <c r="D8" s="75"/>
      <c r="E8" s="75"/>
      <c r="F8" s="75"/>
      <c r="G8" s="75"/>
      <c r="H8" s="75"/>
      <c r="I8" s="75"/>
      <c r="J8" s="75"/>
      <c r="K8" s="75"/>
      <c r="L8" s="75"/>
      <c r="M8" s="75"/>
      <c r="N8" s="62"/>
      <c r="O8" s="8"/>
    </row>
    <row r="9" spans="1:15" ht="12.75" customHeight="1">
      <c r="A9" s="63"/>
      <c r="B9" s="63"/>
      <c r="C9" s="55" t="s">
        <v>128</v>
      </c>
      <c r="D9" s="55" t="s">
        <v>129</v>
      </c>
      <c r="E9" s="55" t="s">
        <v>130</v>
      </c>
      <c r="F9" s="55" t="s">
        <v>168</v>
      </c>
      <c r="G9" s="55" t="s">
        <v>169</v>
      </c>
      <c r="H9" s="55" t="s">
        <v>170</v>
      </c>
      <c r="I9" s="55" t="s">
        <v>171</v>
      </c>
      <c r="J9" s="55" t="s">
        <v>172</v>
      </c>
      <c r="K9" s="55" t="s">
        <v>124</v>
      </c>
      <c r="L9" s="55" t="s">
        <v>173</v>
      </c>
      <c r="M9" s="55" t="s">
        <v>174</v>
      </c>
      <c r="N9" s="55" t="s">
        <v>125</v>
      </c>
      <c r="O9" s="8"/>
    </row>
    <row r="10" spans="1:15" ht="12.75">
      <c r="A10" s="63"/>
      <c r="B10" s="63"/>
      <c r="C10" s="56"/>
      <c r="D10" s="56"/>
      <c r="E10" s="56"/>
      <c r="F10" s="56"/>
      <c r="G10" s="56"/>
      <c r="H10" s="56"/>
      <c r="I10" s="56"/>
      <c r="J10" s="56"/>
      <c r="K10" s="56"/>
      <c r="L10" s="56"/>
      <c r="M10" s="56"/>
      <c r="N10" s="56"/>
      <c r="O10" s="8"/>
    </row>
    <row r="11" spans="1:15" ht="12.75">
      <c r="A11" s="63"/>
      <c r="B11" s="63"/>
      <c r="C11" s="34" t="s">
        <v>167</v>
      </c>
      <c r="D11" s="34" t="s">
        <v>167</v>
      </c>
      <c r="E11" s="34" t="s">
        <v>167</v>
      </c>
      <c r="F11" s="34" t="s">
        <v>167</v>
      </c>
      <c r="G11" s="34" t="s">
        <v>167</v>
      </c>
      <c r="H11" s="34" t="s">
        <v>167</v>
      </c>
      <c r="I11" s="34" t="s">
        <v>167</v>
      </c>
      <c r="J11" s="34" t="s">
        <v>167</v>
      </c>
      <c r="K11" s="34" t="s">
        <v>167</v>
      </c>
      <c r="L11" s="34" t="s">
        <v>167</v>
      </c>
      <c r="M11" s="34" t="s">
        <v>167</v>
      </c>
      <c r="N11" s="34" t="s">
        <v>167</v>
      </c>
      <c r="O11" s="8"/>
    </row>
    <row r="12" spans="1:15" ht="12.75">
      <c r="A12" s="63"/>
      <c r="B12" s="63"/>
      <c r="C12" s="34">
        <v>12</v>
      </c>
      <c r="D12" s="34">
        <v>20</v>
      </c>
      <c r="E12" s="34">
        <v>22</v>
      </c>
      <c r="F12" s="34">
        <v>24</v>
      </c>
      <c r="G12" s="34">
        <v>27</v>
      </c>
      <c r="H12" s="34">
        <v>32</v>
      </c>
      <c r="I12" s="34">
        <v>40</v>
      </c>
      <c r="J12" s="34">
        <v>45</v>
      </c>
      <c r="K12" s="34">
        <v>50</v>
      </c>
      <c r="L12" s="34">
        <v>55</v>
      </c>
      <c r="M12" s="34">
        <v>58</v>
      </c>
      <c r="N12" s="34">
        <v>60</v>
      </c>
      <c r="O12" s="8"/>
    </row>
    <row r="13" spans="1:15" ht="12.75">
      <c r="A13" s="56"/>
      <c r="B13" s="56"/>
      <c r="C13" s="9" t="s">
        <v>81</v>
      </c>
      <c r="D13" s="9" t="s">
        <v>81</v>
      </c>
      <c r="E13" s="9" t="s">
        <v>81</v>
      </c>
      <c r="F13" s="9" t="s">
        <v>81</v>
      </c>
      <c r="G13" s="9" t="s">
        <v>81</v>
      </c>
      <c r="H13" s="9" t="s">
        <v>81</v>
      </c>
      <c r="I13" s="9" t="s">
        <v>81</v>
      </c>
      <c r="J13" s="9" t="s">
        <v>81</v>
      </c>
      <c r="K13" s="9" t="s">
        <v>81</v>
      </c>
      <c r="L13" s="9" t="s">
        <v>81</v>
      </c>
      <c r="M13" s="9" t="s">
        <v>81</v>
      </c>
      <c r="N13" s="9" t="s">
        <v>81</v>
      </c>
      <c r="O13" s="8"/>
    </row>
    <row r="14" spans="1:15" ht="15.75">
      <c r="A14" s="9">
        <v>1</v>
      </c>
      <c r="B14" s="10" t="s">
        <v>86</v>
      </c>
      <c r="C14" s="43">
        <v>18000</v>
      </c>
      <c r="D14" s="43">
        <v>23000</v>
      </c>
      <c r="E14" s="43">
        <v>25000</v>
      </c>
      <c r="F14" s="43">
        <v>30000</v>
      </c>
      <c r="G14" s="43">
        <v>32000</v>
      </c>
      <c r="H14" s="43">
        <v>35000</v>
      </c>
      <c r="I14" s="43">
        <v>45000</v>
      </c>
      <c r="J14" s="43">
        <v>50000</v>
      </c>
      <c r="K14" s="43">
        <v>55000</v>
      </c>
      <c r="L14" s="43">
        <v>60000</v>
      </c>
      <c r="M14" s="43">
        <v>70000</v>
      </c>
      <c r="N14" s="43">
        <v>80000</v>
      </c>
      <c r="O14" s="8"/>
    </row>
    <row r="15" spans="1:15" ht="15.75">
      <c r="A15" s="9">
        <f>A14+1</f>
        <v>2</v>
      </c>
      <c r="B15" s="10" t="s">
        <v>117</v>
      </c>
      <c r="C15" s="43">
        <v>15000</v>
      </c>
      <c r="D15" s="43">
        <v>18000</v>
      </c>
      <c r="E15" s="43">
        <v>20000</v>
      </c>
      <c r="F15" s="43">
        <v>24000</v>
      </c>
      <c r="G15" s="43">
        <v>27000</v>
      </c>
      <c r="H15" s="43">
        <v>30000</v>
      </c>
      <c r="I15" s="43">
        <v>40000</v>
      </c>
      <c r="J15" s="43">
        <v>45000</v>
      </c>
      <c r="K15" s="43">
        <v>50000</v>
      </c>
      <c r="L15" s="43">
        <v>55000</v>
      </c>
      <c r="M15" s="43">
        <v>60000</v>
      </c>
      <c r="N15" s="43">
        <v>65000</v>
      </c>
      <c r="O15" s="8"/>
    </row>
    <row r="16" spans="1:15" ht="15.75">
      <c r="A16" s="9">
        <f aca="true" t="shared" si="0" ref="A16:A36">A15+1</f>
        <v>3</v>
      </c>
      <c r="B16" s="10" t="s">
        <v>87</v>
      </c>
      <c r="C16" s="43">
        <v>15000</v>
      </c>
      <c r="D16" s="43">
        <v>18000</v>
      </c>
      <c r="E16" s="43">
        <v>20000</v>
      </c>
      <c r="F16" s="43">
        <v>24000</v>
      </c>
      <c r="G16" s="43">
        <v>27000</v>
      </c>
      <c r="H16" s="43">
        <v>30000</v>
      </c>
      <c r="I16" s="43">
        <v>40000</v>
      </c>
      <c r="J16" s="43">
        <v>45000</v>
      </c>
      <c r="K16" s="43">
        <v>50000</v>
      </c>
      <c r="L16" s="43">
        <v>55000</v>
      </c>
      <c r="M16" s="43">
        <v>60000</v>
      </c>
      <c r="N16" s="43">
        <v>65000</v>
      </c>
      <c r="O16" s="8"/>
    </row>
    <row r="17" spans="1:15" ht="15.75">
      <c r="A17" s="9">
        <f t="shared" si="0"/>
        <v>4</v>
      </c>
      <c r="B17" s="10" t="s">
        <v>152</v>
      </c>
      <c r="C17" s="43">
        <v>18000</v>
      </c>
      <c r="D17" s="43">
        <v>23000</v>
      </c>
      <c r="E17" s="43">
        <v>25000</v>
      </c>
      <c r="F17" s="43">
        <v>28000</v>
      </c>
      <c r="G17" s="43">
        <v>30000</v>
      </c>
      <c r="H17" s="43">
        <v>35000</v>
      </c>
      <c r="I17" s="43">
        <v>43000</v>
      </c>
      <c r="J17" s="43">
        <v>48000</v>
      </c>
      <c r="K17" s="43">
        <v>55000</v>
      </c>
      <c r="L17" s="43">
        <v>58000</v>
      </c>
      <c r="M17" s="43">
        <v>72000</v>
      </c>
      <c r="N17" s="43">
        <v>80000</v>
      </c>
      <c r="O17" s="8"/>
    </row>
    <row r="18" spans="1:15" ht="15.75">
      <c r="A18" s="9">
        <f t="shared" si="0"/>
        <v>5</v>
      </c>
      <c r="B18" s="10" t="s">
        <v>99</v>
      </c>
      <c r="C18" s="43">
        <v>18000</v>
      </c>
      <c r="D18" s="43">
        <v>20000</v>
      </c>
      <c r="E18" s="43">
        <v>25000</v>
      </c>
      <c r="F18" s="43">
        <v>28000</v>
      </c>
      <c r="G18" s="43">
        <v>30000</v>
      </c>
      <c r="H18" s="43">
        <v>35000</v>
      </c>
      <c r="I18" s="43">
        <v>43000</v>
      </c>
      <c r="J18" s="43">
        <v>48000</v>
      </c>
      <c r="K18" s="43">
        <v>55000</v>
      </c>
      <c r="L18" s="43">
        <v>58000</v>
      </c>
      <c r="M18" s="43">
        <v>72000</v>
      </c>
      <c r="N18" s="43">
        <v>80000</v>
      </c>
      <c r="O18" s="8"/>
    </row>
    <row r="19" spans="1:15" ht="15.75">
      <c r="A19" s="9">
        <f t="shared" si="0"/>
        <v>6</v>
      </c>
      <c r="B19" s="10" t="s">
        <v>88</v>
      </c>
      <c r="C19" s="43">
        <v>25000</v>
      </c>
      <c r="D19" s="43">
        <v>28000</v>
      </c>
      <c r="E19" s="43">
        <v>30000</v>
      </c>
      <c r="F19" s="43">
        <v>32000</v>
      </c>
      <c r="G19" s="43">
        <v>35000</v>
      </c>
      <c r="H19" s="43">
        <v>40000</v>
      </c>
      <c r="I19" s="43">
        <v>45000</v>
      </c>
      <c r="J19" s="43">
        <v>50000</v>
      </c>
      <c r="K19" s="43">
        <v>55000</v>
      </c>
      <c r="L19" s="43">
        <v>65000</v>
      </c>
      <c r="M19" s="43">
        <v>80000</v>
      </c>
      <c r="N19" s="43">
        <v>100000</v>
      </c>
      <c r="O19" s="8"/>
    </row>
    <row r="20" spans="1:15" ht="15.75">
      <c r="A20" s="9">
        <f t="shared" si="0"/>
        <v>7</v>
      </c>
      <c r="B20" s="10" t="s">
        <v>118</v>
      </c>
      <c r="C20" s="43">
        <v>14000</v>
      </c>
      <c r="D20" s="43">
        <v>17000</v>
      </c>
      <c r="E20" s="43">
        <v>24000</v>
      </c>
      <c r="F20" s="43">
        <v>28000</v>
      </c>
      <c r="G20" s="43">
        <v>30000</v>
      </c>
      <c r="H20" s="43">
        <v>35000</v>
      </c>
      <c r="I20" s="43">
        <v>40000</v>
      </c>
      <c r="J20" s="43">
        <v>45000</v>
      </c>
      <c r="K20" s="43">
        <v>50000</v>
      </c>
      <c r="L20" s="43">
        <v>55000</v>
      </c>
      <c r="M20" s="43">
        <v>60000</v>
      </c>
      <c r="N20" s="43">
        <v>65000</v>
      </c>
      <c r="O20" s="8"/>
    </row>
    <row r="21" spans="1:15" ht="15.75">
      <c r="A21" s="9">
        <f t="shared" si="0"/>
        <v>8</v>
      </c>
      <c r="B21" s="10" t="s">
        <v>122</v>
      </c>
      <c r="C21" s="43">
        <v>18000</v>
      </c>
      <c r="D21" s="43">
        <v>20000</v>
      </c>
      <c r="E21" s="43">
        <v>25000</v>
      </c>
      <c r="F21" s="43">
        <v>28000</v>
      </c>
      <c r="G21" s="43">
        <v>32000</v>
      </c>
      <c r="H21" s="43">
        <v>38000</v>
      </c>
      <c r="I21" s="43">
        <v>45000</v>
      </c>
      <c r="J21" s="43">
        <v>50000</v>
      </c>
      <c r="K21" s="43">
        <v>55000</v>
      </c>
      <c r="L21" s="43">
        <v>60000</v>
      </c>
      <c r="M21" s="43">
        <v>70000</v>
      </c>
      <c r="N21" s="43">
        <v>75000</v>
      </c>
      <c r="O21" s="8"/>
    </row>
    <row r="22" spans="1:15" ht="15.75">
      <c r="A22" s="9">
        <f t="shared" si="0"/>
        <v>9</v>
      </c>
      <c r="B22" s="10" t="s">
        <v>89</v>
      </c>
      <c r="C22" s="43">
        <v>14000</v>
      </c>
      <c r="D22" s="43">
        <v>17000</v>
      </c>
      <c r="E22" s="43">
        <v>24000</v>
      </c>
      <c r="F22" s="43">
        <v>28000</v>
      </c>
      <c r="G22" s="43">
        <v>30000</v>
      </c>
      <c r="H22" s="43">
        <v>35000</v>
      </c>
      <c r="I22" s="43">
        <v>40000</v>
      </c>
      <c r="J22" s="43">
        <v>45000</v>
      </c>
      <c r="K22" s="43">
        <v>50000</v>
      </c>
      <c r="L22" s="43">
        <v>55000</v>
      </c>
      <c r="M22" s="43">
        <v>60000</v>
      </c>
      <c r="N22" s="43">
        <v>65000</v>
      </c>
      <c r="O22" s="8"/>
    </row>
    <row r="23" spans="1:15" ht="15.75">
      <c r="A23" s="9">
        <f t="shared" si="0"/>
        <v>10</v>
      </c>
      <c r="B23" s="10" t="s">
        <v>97</v>
      </c>
      <c r="C23" s="43">
        <v>16000</v>
      </c>
      <c r="D23" s="43">
        <v>20000</v>
      </c>
      <c r="E23" s="43">
        <v>25000</v>
      </c>
      <c r="F23" s="43">
        <v>28000</v>
      </c>
      <c r="G23" s="43">
        <v>30000</v>
      </c>
      <c r="H23" s="43">
        <v>35000</v>
      </c>
      <c r="I23" s="43">
        <v>43000</v>
      </c>
      <c r="J23" s="43">
        <v>48000</v>
      </c>
      <c r="K23" s="43">
        <v>55000</v>
      </c>
      <c r="L23" s="43">
        <v>58000</v>
      </c>
      <c r="M23" s="43">
        <v>72000</v>
      </c>
      <c r="N23" s="43">
        <v>80000</v>
      </c>
      <c r="O23" s="8"/>
    </row>
    <row r="24" spans="1:15" ht="15.75">
      <c r="A24" s="9">
        <f t="shared" si="0"/>
        <v>11</v>
      </c>
      <c r="B24" s="10" t="s">
        <v>116</v>
      </c>
      <c r="C24" s="43">
        <v>18000</v>
      </c>
      <c r="D24" s="43">
        <v>25000</v>
      </c>
      <c r="E24" s="43">
        <v>28000</v>
      </c>
      <c r="F24" s="43">
        <v>30000</v>
      </c>
      <c r="G24" s="43">
        <v>32000</v>
      </c>
      <c r="H24" s="43">
        <v>35000</v>
      </c>
      <c r="I24" s="43">
        <v>45000</v>
      </c>
      <c r="J24" s="43">
        <v>50000</v>
      </c>
      <c r="K24" s="43">
        <v>55000</v>
      </c>
      <c r="L24" s="43">
        <v>60000</v>
      </c>
      <c r="M24" s="43">
        <v>75000</v>
      </c>
      <c r="N24" s="43">
        <v>80000</v>
      </c>
      <c r="O24" s="8"/>
    </row>
    <row r="25" spans="1:15" ht="15.75">
      <c r="A25" s="9">
        <f>A24+1</f>
        <v>12</v>
      </c>
      <c r="B25" s="10" t="s">
        <v>90</v>
      </c>
      <c r="C25" s="43">
        <v>18000</v>
      </c>
      <c r="D25" s="43">
        <v>25000</v>
      </c>
      <c r="E25" s="43">
        <v>28000</v>
      </c>
      <c r="F25" s="43">
        <v>30000</v>
      </c>
      <c r="G25" s="43">
        <v>32000</v>
      </c>
      <c r="H25" s="43">
        <v>35000</v>
      </c>
      <c r="I25" s="43">
        <v>45000</v>
      </c>
      <c r="J25" s="43">
        <v>50000</v>
      </c>
      <c r="K25" s="43">
        <v>55000</v>
      </c>
      <c r="L25" s="43">
        <v>60000</v>
      </c>
      <c r="M25" s="43">
        <v>75000</v>
      </c>
      <c r="N25" s="43">
        <v>80000</v>
      </c>
      <c r="O25" s="8"/>
    </row>
    <row r="26" spans="1:15" ht="15.75">
      <c r="A26" s="9">
        <f t="shared" si="0"/>
        <v>13</v>
      </c>
      <c r="B26" s="10" t="s">
        <v>91</v>
      </c>
      <c r="C26" s="43">
        <v>17000</v>
      </c>
      <c r="D26" s="43">
        <v>21000</v>
      </c>
      <c r="E26" s="43">
        <v>25000</v>
      </c>
      <c r="F26" s="43">
        <v>30000</v>
      </c>
      <c r="G26" s="43">
        <v>32000</v>
      </c>
      <c r="H26" s="43">
        <v>35000</v>
      </c>
      <c r="I26" s="43">
        <v>45000</v>
      </c>
      <c r="J26" s="43">
        <v>50000</v>
      </c>
      <c r="K26" s="43">
        <v>55000</v>
      </c>
      <c r="L26" s="43">
        <v>60000</v>
      </c>
      <c r="M26" s="43">
        <v>75000</v>
      </c>
      <c r="N26" s="43">
        <v>80000</v>
      </c>
      <c r="O26" s="8"/>
    </row>
    <row r="27" spans="1:15" ht="15.75">
      <c r="A27" s="9">
        <f t="shared" si="0"/>
        <v>14</v>
      </c>
      <c r="B27" s="10" t="s">
        <v>92</v>
      </c>
      <c r="C27" s="43">
        <v>14000</v>
      </c>
      <c r="D27" s="43">
        <v>17000</v>
      </c>
      <c r="E27" s="43">
        <v>24000</v>
      </c>
      <c r="F27" s="43">
        <v>28000</v>
      </c>
      <c r="G27" s="43">
        <v>30000</v>
      </c>
      <c r="H27" s="43">
        <v>35000</v>
      </c>
      <c r="I27" s="43">
        <v>40000</v>
      </c>
      <c r="J27" s="43">
        <v>45000</v>
      </c>
      <c r="K27" s="43">
        <v>50000</v>
      </c>
      <c r="L27" s="43">
        <v>55000</v>
      </c>
      <c r="M27" s="43">
        <v>60000</v>
      </c>
      <c r="N27" s="43">
        <v>65000</v>
      </c>
      <c r="O27" s="8"/>
    </row>
    <row r="28" spans="1:15" ht="15.75">
      <c r="A28" s="9">
        <f t="shared" si="0"/>
        <v>15</v>
      </c>
      <c r="B28" s="10" t="s">
        <v>100</v>
      </c>
      <c r="C28" s="43">
        <v>18000</v>
      </c>
      <c r="D28" s="43">
        <v>24000</v>
      </c>
      <c r="E28" s="43">
        <v>27000</v>
      </c>
      <c r="F28" s="43">
        <v>29000</v>
      </c>
      <c r="G28" s="43">
        <v>32000</v>
      </c>
      <c r="H28" s="43">
        <v>35000</v>
      </c>
      <c r="I28" s="43">
        <v>45000</v>
      </c>
      <c r="J28" s="43">
        <v>50000</v>
      </c>
      <c r="K28" s="43">
        <v>55000</v>
      </c>
      <c r="L28" s="43">
        <v>60000</v>
      </c>
      <c r="M28" s="43">
        <v>75000</v>
      </c>
      <c r="N28" s="43">
        <v>80000</v>
      </c>
      <c r="O28" s="8"/>
    </row>
    <row r="29" spans="1:15" ht="15.75">
      <c r="A29" s="9">
        <f t="shared" si="0"/>
        <v>16</v>
      </c>
      <c r="B29" s="10" t="s">
        <v>158</v>
      </c>
      <c r="C29" s="43">
        <v>18000</v>
      </c>
      <c r="D29" s="43">
        <v>25000</v>
      </c>
      <c r="E29" s="43">
        <v>28000</v>
      </c>
      <c r="F29" s="43">
        <v>30000</v>
      </c>
      <c r="G29" s="43">
        <v>32000</v>
      </c>
      <c r="H29" s="43">
        <v>35000</v>
      </c>
      <c r="I29" s="43">
        <v>45000</v>
      </c>
      <c r="J29" s="43">
        <v>50000</v>
      </c>
      <c r="K29" s="43">
        <v>55000</v>
      </c>
      <c r="L29" s="43">
        <v>60000</v>
      </c>
      <c r="M29" s="43">
        <v>75000</v>
      </c>
      <c r="N29" s="43">
        <v>80000</v>
      </c>
      <c r="O29" s="8"/>
    </row>
    <row r="30" spans="1:15" ht="15.75">
      <c r="A30" s="9">
        <f t="shared" si="0"/>
        <v>17</v>
      </c>
      <c r="B30" s="10" t="s">
        <v>188</v>
      </c>
      <c r="C30" s="43">
        <v>18000</v>
      </c>
      <c r="D30" s="43">
        <v>25000</v>
      </c>
      <c r="E30" s="43">
        <v>28000</v>
      </c>
      <c r="F30" s="43">
        <v>30000</v>
      </c>
      <c r="G30" s="43">
        <v>32000</v>
      </c>
      <c r="H30" s="43">
        <v>35000</v>
      </c>
      <c r="I30" s="43">
        <v>45000</v>
      </c>
      <c r="J30" s="43">
        <v>50000</v>
      </c>
      <c r="K30" s="43">
        <v>55000</v>
      </c>
      <c r="L30" s="43">
        <v>60000</v>
      </c>
      <c r="M30" s="43">
        <v>75000</v>
      </c>
      <c r="N30" s="43">
        <v>80000</v>
      </c>
      <c r="O30" s="8"/>
    </row>
    <row r="31" spans="1:15" ht="15.75">
      <c r="A31" s="9">
        <f t="shared" si="0"/>
        <v>18</v>
      </c>
      <c r="B31" s="10" t="s">
        <v>98</v>
      </c>
      <c r="C31" s="43">
        <v>14000</v>
      </c>
      <c r="D31" s="43">
        <v>17000</v>
      </c>
      <c r="E31" s="43">
        <v>24000</v>
      </c>
      <c r="F31" s="43">
        <v>28000</v>
      </c>
      <c r="G31" s="43">
        <v>30000</v>
      </c>
      <c r="H31" s="43">
        <v>35000</v>
      </c>
      <c r="I31" s="43">
        <v>40000</v>
      </c>
      <c r="J31" s="43">
        <v>45000</v>
      </c>
      <c r="K31" s="43">
        <v>50000</v>
      </c>
      <c r="L31" s="43">
        <v>55000</v>
      </c>
      <c r="M31" s="43">
        <v>60000</v>
      </c>
      <c r="N31" s="43">
        <v>65000</v>
      </c>
      <c r="O31" s="8"/>
    </row>
    <row r="32" spans="1:15" ht="15.75">
      <c r="A32" s="9">
        <f t="shared" si="0"/>
        <v>19</v>
      </c>
      <c r="B32" s="10" t="s">
        <v>96</v>
      </c>
      <c r="C32" s="43">
        <v>22000</v>
      </c>
      <c r="D32" s="43">
        <v>24000</v>
      </c>
      <c r="E32" s="43">
        <v>28000</v>
      </c>
      <c r="F32" s="43">
        <v>30000</v>
      </c>
      <c r="G32" s="43">
        <v>32000</v>
      </c>
      <c r="H32" s="43">
        <v>35000</v>
      </c>
      <c r="I32" s="43">
        <v>45000</v>
      </c>
      <c r="J32" s="43">
        <v>50000</v>
      </c>
      <c r="K32" s="43">
        <v>55000</v>
      </c>
      <c r="L32" s="43">
        <v>60000</v>
      </c>
      <c r="M32" s="43">
        <v>75000</v>
      </c>
      <c r="N32" s="43">
        <v>80000</v>
      </c>
      <c r="O32" s="8"/>
    </row>
    <row r="33" spans="1:15" ht="15.75">
      <c r="A33" s="9">
        <f t="shared" si="0"/>
        <v>20</v>
      </c>
      <c r="B33" s="10" t="s">
        <v>93</v>
      </c>
      <c r="C33" s="43">
        <v>21000</v>
      </c>
      <c r="D33" s="43">
        <v>25000</v>
      </c>
      <c r="E33" s="43">
        <v>28000</v>
      </c>
      <c r="F33" s="43">
        <v>30000</v>
      </c>
      <c r="G33" s="43">
        <v>32000</v>
      </c>
      <c r="H33" s="43">
        <v>35000</v>
      </c>
      <c r="I33" s="43">
        <v>45000</v>
      </c>
      <c r="J33" s="43">
        <v>50000</v>
      </c>
      <c r="K33" s="43">
        <v>55000</v>
      </c>
      <c r="L33" s="43">
        <v>60000</v>
      </c>
      <c r="M33" s="43">
        <v>75000</v>
      </c>
      <c r="N33" s="43">
        <v>80000</v>
      </c>
      <c r="O33" s="8"/>
    </row>
    <row r="34" spans="1:15" ht="15.75">
      <c r="A34" s="9">
        <f t="shared" si="0"/>
        <v>21</v>
      </c>
      <c r="B34" s="10" t="s">
        <v>94</v>
      </c>
      <c r="C34" s="43">
        <v>15000</v>
      </c>
      <c r="D34" s="43">
        <v>17000</v>
      </c>
      <c r="E34" s="43">
        <v>24000</v>
      </c>
      <c r="F34" s="43">
        <v>28000</v>
      </c>
      <c r="G34" s="43">
        <v>30000</v>
      </c>
      <c r="H34" s="43">
        <v>35000</v>
      </c>
      <c r="I34" s="43">
        <v>40000</v>
      </c>
      <c r="J34" s="43">
        <v>45000</v>
      </c>
      <c r="K34" s="43">
        <v>50000</v>
      </c>
      <c r="L34" s="43">
        <v>55000</v>
      </c>
      <c r="M34" s="43">
        <v>60000</v>
      </c>
      <c r="N34" s="43">
        <v>65000</v>
      </c>
      <c r="O34" s="8"/>
    </row>
    <row r="35" spans="1:15" ht="15.75">
      <c r="A35" s="9">
        <f t="shared" si="0"/>
        <v>22</v>
      </c>
      <c r="B35" s="10" t="s">
        <v>123</v>
      </c>
      <c r="C35" s="43">
        <v>15000</v>
      </c>
      <c r="D35" s="43">
        <v>17000</v>
      </c>
      <c r="E35" s="43">
        <v>24000</v>
      </c>
      <c r="F35" s="43">
        <v>28000</v>
      </c>
      <c r="G35" s="43">
        <v>30000</v>
      </c>
      <c r="H35" s="43">
        <v>35000</v>
      </c>
      <c r="I35" s="43">
        <v>40000</v>
      </c>
      <c r="J35" s="43">
        <v>45000</v>
      </c>
      <c r="K35" s="43">
        <v>50000</v>
      </c>
      <c r="L35" s="43">
        <v>55000</v>
      </c>
      <c r="M35" s="43">
        <v>60000</v>
      </c>
      <c r="N35" s="43">
        <v>65000</v>
      </c>
      <c r="O35" s="8"/>
    </row>
    <row r="36" spans="1:15" ht="15.75">
      <c r="A36" s="9">
        <f t="shared" si="0"/>
        <v>23</v>
      </c>
      <c r="B36" s="10" t="s">
        <v>187</v>
      </c>
      <c r="C36" s="43">
        <v>15000</v>
      </c>
      <c r="D36" s="43">
        <v>17000</v>
      </c>
      <c r="E36" s="43">
        <v>24000</v>
      </c>
      <c r="F36" s="43">
        <v>28000</v>
      </c>
      <c r="G36" s="43">
        <v>30000</v>
      </c>
      <c r="H36" s="43">
        <v>35000</v>
      </c>
      <c r="I36" s="43">
        <v>40000</v>
      </c>
      <c r="J36" s="43">
        <v>45000</v>
      </c>
      <c r="K36" s="43">
        <v>50000</v>
      </c>
      <c r="L36" s="43">
        <v>55000</v>
      </c>
      <c r="M36" s="43">
        <v>60000</v>
      </c>
      <c r="N36" s="43">
        <v>65000</v>
      </c>
      <c r="O36" s="8"/>
    </row>
    <row r="37" spans="1:15" ht="15.75">
      <c r="A37" s="9">
        <f>A36+1</f>
        <v>24</v>
      </c>
      <c r="B37" s="10" t="s">
        <v>95</v>
      </c>
      <c r="C37" s="43">
        <v>18000</v>
      </c>
      <c r="D37" s="43">
        <v>20000</v>
      </c>
      <c r="E37" s="43">
        <v>25000</v>
      </c>
      <c r="F37" s="43">
        <v>28000</v>
      </c>
      <c r="G37" s="43">
        <v>30000</v>
      </c>
      <c r="H37" s="43">
        <v>35000</v>
      </c>
      <c r="I37" s="43">
        <v>43000</v>
      </c>
      <c r="J37" s="43">
        <v>48000</v>
      </c>
      <c r="K37" s="43">
        <v>55000</v>
      </c>
      <c r="L37" s="43">
        <v>58000</v>
      </c>
      <c r="M37" s="43">
        <v>72000</v>
      </c>
      <c r="N37" s="43">
        <v>80000</v>
      </c>
      <c r="O37" s="8"/>
    </row>
    <row r="38" spans="1:15" ht="12.75">
      <c r="A38" s="19"/>
      <c r="B38" s="20"/>
      <c r="C38" s="21"/>
      <c r="D38" s="21"/>
      <c r="E38" s="21"/>
      <c r="F38" s="21"/>
      <c r="G38" s="21"/>
      <c r="H38" s="21"/>
      <c r="I38" s="21"/>
      <c r="J38" s="21"/>
      <c r="K38" s="21"/>
      <c r="L38" s="21"/>
      <c r="M38" s="21"/>
      <c r="N38" s="21"/>
      <c r="O38" s="8"/>
    </row>
    <row r="39" spans="1:15" ht="12.75">
      <c r="A39" s="8" t="s">
        <v>163</v>
      </c>
      <c r="B39" s="40" t="s">
        <v>179</v>
      </c>
      <c r="C39" s="15"/>
      <c r="D39" s="15"/>
      <c r="E39" s="15"/>
      <c r="F39" s="15"/>
      <c r="G39" s="15"/>
      <c r="H39" s="15"/>
      <c r="I39" s="15"/>
      <c r="J39" s="15"/>
      <c r="K39" s="7"/>
      <c r="L39" s="7"/>
      <c r="M39" s="13"/>
      <c r="N39" s="13"/>
      <c r="O39" s="8"/>
    </row>
    <row r="40" spans="1:15" ht="12.75" customHeight="1">
      <c r="A40" s="39"/>
      <c r="B40" s="40"/>
      <c r="C40" s="15"/>
      <c r="D40" s="15"/>
      <c r="E40" s="15"/>
      <c r="F40" s="15"/>
      <c r="G40" s="15"/>
      <c r="H40" s="15"/>
      <c r="I40" s="15"/>
      <c r="J40" s="15"/>
      <c r="K40" s="7"/>
      <c r="L40" s="7"/>
      <c r="M40" s="13"/>
      <c r="N40" s="13"/>
      <c r="O40" s="8"/>
    </row>
    <row r="41" spans="1:15" ht="12.75">
      <c r="A41" s="8" t="s">
        <v>178</v>
      </c>
      <c r="B41" s="8"/>
      <c r="C41" s="15"/>
      <c r="D41" s="15"/>
      <c r="E41" s="15"/>
      <c r="F41" s="15"/>
      <c r="G41" s="15"/>
      <c r="H41" s="15"/>
      <c r="I41" s="15"/>
      <c r="J41" s="15"/>
      <c r="K41" s="7"/>
      <c r="L41" s="7"/>
      <c r="M41" s="13"/>
      <c r="N41" s="13"/>
      <c r="O41" s="8"/>
    </row>
    <row r="42" spans="1:15" ht="12.75">
      <c r="A42" s="8"/>
      <c r="B42" s="8" t="s">
        <v>156</v>
      </c>
      <c r="C42" s="7"/>
      <c r="D42" s="7"/>
      <c r="E42" s="7"/>
      <c r="F42" s="7"/>
      <c r="G42" s="7"/>
      <c r="H42" s="7"/>
      <c r="I42" s="7"/>
      <c r="J42" s="7"/>
      <c r="K42" s="7"/>
      <c r="L42" s="7"/>
      <c r="M42" s="7"/>
      <c r="N42" s="7"/>
      <c r="O42" s="8"/>
    </row>
    <row r="43" spans="1:15" ht="12.75">
      <c r="A43" s="7"/>
      <c r="B43" s="8" t="s">
        <v>157</v>
      </c>
      <c r="C43" s="7"/>
      <c r="D43" s="7"/>
      <c r="E43" s="7"/>
      <c r="F43" s="7"/>
      <c r="G43" s="7"/>
      <c r="H43" s="7"/>
      <c r="I43" s="7"/>
      <c r="J43" s="7"/>
      <c r="K43" s="7"/>
      <c r="L43" s="7"/>
      <c r="M43" s="7"/>
      <c r="N43" s="7"/>
      <c r="O43" s="8"/>
    </row>
    <row r="44" spans="1:15" ht="20.25">
      <c r="A44" s="7"/>
      <c r="B44" s="8"/>
      <c r="C44" s="7"/>
      <c r="D44" s="7"/>
      <c r="E44" s="7"/>
      <c r="F44" s="7"/>
      <c r="G44" s="7"/>
      <c r="H44" s="7"/>
      <c r="I44" s="7"/>
      <c r="J44" s="7"/>
      <c r="K44" s="7"/>
      <c r="L44" s="16" t="s">
        <v>84</v>
      </c>
      <c r="M44" s="17"/>
      <c r="N44" s="7"/>
      <c r="O44" s="8"/>
    </row>
    <row r="45" spans="1:15" ht="12.75">
      <c r="A45" s="7"/>
      <c r="B45" s="8"/>
      <c r="C45" s="38"/>
      <c r="D45" s="38"/>
      <c r="E45" s="7"/>
      <c r="F45" s="36"/>
      <c r="G45" s="7"/>
      <c r="H45" s="7"/>
      <c r="I45" s="7"/>
      <c r="J45" s="7"/>
      <c r="K45" s="7"/>
      <c r="L45" s="7" t="s">
        <v>115</v>
      </c>
      <c r="M45" s="7"/>
      <c r="N45" s="7"/>
      <c r="O45" s="8"/>
    </row>
    <row r="46" spans="1:15" ht="12.75">
      <c r="A46" s="7"/>
      <c r="B46" s="8"/>
      <c r="C46" s="38"/>
      <c r="D46" s="38"/>
      <c r="E46" s="7"/>
      <c r="F46" s="36"/>
      <c r="G46" s="7"/>
      <c r="H46" s="7"/>
      <c r="I46" s="7"/>
      <c r="J46" s="7"/>
      <c r="K46" s="7"/>
      <c r="L46" s="7" t="s">
        <v>114</v>
      </c>
      <c r="M46" s="7"/>
      <c r="N46" s="7"/>
      <c r="O46" s="8"/>
    </row>
    <row r="47" spans="1:15" ht="12.75">
      <c r="A47" s="7"/>
      <c r="B47" s="8"/>
      <c r="C47" s="18"/>
      <c r="D47" s="18"/>
      <c r="E47" s="18"/>
      <c r="F47" s="18"/>
      <c r="G47" s="18"/>
      <c r="H47" s="18"/>
      <c r="I47" s="18"/>
      <c r="J47" s="18"/>
      <c r="K47" s="18"/>
      <c r="L47" s="18"/>
      <c r="M47" s="18"/>
      <c r="N47" s="18"/>
      <c r="O47" s="8"/>
    </row>
    <row r="48" spans="1:15" ht="12.75">
      <c r="A48" s="14"/>
      <c r="B48" s="8"/>
      <c r="C48" s="18"/>
      <c r="D48" s="18"/>
      <c r="E48" s="18"/>
      <c r="F48" s="18"/>
      <c r="G48" s="18"/>
      <c r="H48" s="18"/>
      <c r="I48" s="18"/>
      <c r="J48" s="18"/>
      <c r="K48" s="18"/>
      <c r="L48" s="18"/>
      <c r="M48" s="18"/>
      <c r="N48" s="18"/>
      <c r="O48" s="8"/>
    </row>
    <row r="49" spans="1:16" ht="12.75">
      <c r="A49" s="76" t="s">
        <v>154</v>
      </c>
      <c r="B49" s="77"/>
      <c r="C49" s="77"/>
      <c r="D49" s="77"/>
      <c r="E49" s="77"/>
      <c r="F49" s="77"/>
      <c r="G49" s="77"/>
      <c r="H49" s="77"/>
      <c r="I49" s="77"/>
      <c r="J49" s="77"/>
      <c r="K49" s="77"/>
      <c r="L49" s="77"/>
      <c r="M49" s="77"/>
      <c r="N49" s="77"/>
      <c r="O49" s="77"/>
      <c r="P49" s="78"/>
    </row>
    <row r="50" spans="1:16" ht="12.75" customHeight="1">
      <c r="A50" s="52"/>
      <c r="B50" s="52"/>
      <c r="C50" s="79" t="s">
        <v>140</v>
      </c>
      <c r="D50" s="80"/>
      <c r="E50" s="80"/>
      <c r="F50" s="80"/>
      <c r="G50" s="80"/>
      <c r="H50" s="80"/>
      <c r="I50" s="80"/>
      <c r="J50" s="80"/>
      <c r="K50" s="80"/>
      <c r="L50" s="80"/>
      <c r="M50" s="80"/>
      <c r="N50" s="80"/>
      <c r="O50" s="80"/>
      <c r="P50" s="81"/>
    </row>
    <row r="51" spans="1:16" s="2" customFormat="1" ht="12.75" customHeight="1">
      <c r="A51" s="55" t="s">
        <v>76</v>
      </c>
      <c r="B51" s="55" t="s">
        <v>85</v>
      </c>
      <c r="C51" s="55" t="s">
        <v>189</v>
      </c>
      <c r="D51" s="55" t="s">
        <v>131</v>
      </c>
      <c r="E51" s="55" t="s">
        <v>132</v>
      </c>
      <c r="F51" s="55" t="s">
        <v>133</v>
      </c>
      <c r="G51" s="55" t="s">
        <v>134</v>
      </c>
      <c r="H51" s="55" t="s">
        <v>135</v>
      </c>
      <c r="I51" s="55" t="s">
        <v>136</v>
      </c>
      <c r="J51" s="55" t="s">
        <v>137</v>
      </c>
      <c r="K51" s="55" t="s">
        <v>138</v>
      </c>
      <c r="L51" s="55" t="s">
        <v>139</v>
      </c>
      <c r="M51" s="55" t="s">
        <v>126</v>
      </c>
      <c r="N51" s="55" t="s">
        <v>127</v>
      </c>
      <c r="O51" s="55" t="s">
        <v>194</v>
      </c>
      <c r="P51" s="55" t="s">
        <v>195</v>
      </c>
    </row>
    <row r="52" spans="1:16" s="2" customFormat="1" ht="12.75">
      <c r="A52" s="63"/>
      <c r="B52" s="63"/>
      <c r="C52" s="63"/>
      <c r="D52" s="56"/>
      <c r="E52" s="56"/>
      <c r="F52" s="56"/>
      <c r="G52" s="56"/>
      <c r="H52" s="56"/>
      <c r="I52" s="56"/>
      <c r="J52" s="56"/>
      <c r="K52" s="56"/>
      <c r="L52" s="56"/>
      <c r="M52" s="56"/>
      <c r="N52" s="56"/>
      <c r="O52" s="56"/>
      <c r="P52" s="56"/>
    </row>
    <row r="53" spans="1:16" s="2" customFormat="1" ht="12.75">
      <c r="A53" s="63"/>
      <c r="B53" s="63"/>
      <c r="C53" s="56"/>
      <c r="D53" s="9" t="s">
        <v>161</v>
      </c>
      <c r="E53" s="9" t="s">
        <v>161</v>
      </c>
      <c r="F53" s="9" t="s">
        <v>161</v>
      </c>
      <c r="G53" s="9" t="s">
        <v>161</v>
      </c>
      <c r="H53" s="9" t="s">
        <v>161</v>
      </c>
      <c r="I53" s="9" t="s">
        <v>161</v>
      </c>
      <c r="J53" s="9" t="s">
        <v>161</v>
      </c>
      <c r="K53" s="9" t="s">
        <v>161</v>
      </c>
      <c r="L53" s="9" t="s">
        <v>161</v>
      </c>
      <c r="M53" s="34"/>
      <c r="N53" s="34"/>
      <c r="O53" s="34"/>
      <c r="P53" s="34"/>
    </row>
    <row r="54" spans="1:16" s="2" customFormat="1" ht="12.75">
      <c r="A54" s="56"/>
      <c r="B54" s="56"/>
      <c r="C54" s="9" t="s">
        <v>80</v>
      </c>
      <c r="D54" s="9" t="s">
        <v>81</v>
      </c>
      <c r="E54" s="9" t="s">
        <v>81</v>
      </c>
      <c r="F54" s="9" t="s">
        <v>81</v>
      </c>
      <c r="G54" s="9" t="s">
        <v>81</v>
      </c>
      <c r="H54" s="9" t="s">
        <v>81</v>
      </c>
      <c r="I54" s="9" t="s">
        <v>81</v>
      </c>
      <c r="J54" s="9" t="s">
        <v>81</v>
      </c>
      <c r="K54" s="9" t="s">
        <v>81</v>
      </c>
      <c r="L54" s="9" t="s">
        <v>81</v>
      </c>
      <c r="M54" s="9" t="s">
        <v>80</v>
      </c>
      <c r="N54" s="9" t="s">
        <v>80</v>
      </c>
      <c r="O54" s="9" t="s">
        <v>80</v>
      </c>
      <c r="P54" s="9" t="s">
        <v>80</v>
      </c>
    </row>
    <row r="55" spans="1:16" ht="15.75">
      <c r="A55" s="9">
        <v>1</v>
      </c>
      <c r="B55" s="10" t="s">
        <v>86</v>
      </c>
      <c r="C55" s="48">
        <v>500</v>
      </c>
      <c r="D55" s="43">
        <v>85000</v>
      </c>
      <c r="E55" s="43">
        <v>95000</v>
      </c>
      <c r="F55" s="43">
        <v>110000</v>
      </c>
      <c r="G55" s="43">
        <v>125000</v>
      </c>
      <c r="H55" s="43">
        <v>145000</v>
      </c>
      <c r="I55" s="43">
        <v>160000</v>
      </c>
      <c r="J55" s="43">
        <v>185000</v>
      </c>
      <c r="K55" s="43">
        <v>200000</v>
      </c>
      <c r="L55" s="43"/>
      <c r="M55" s="43">
        <v>1700</v>
      </c>
      <c r="N55" s="43"/>
      <c r="O55" s="43">
        <v>1700</v>
      </c>
      <c r="P55" s="43"/>
    </row>
    <row r="56" spans="1:16" ht="15.75">
      <c r="A56" s="9">
        <f>A55+1</f>
        <v>2</v>
      </c>
      <c r="B56" s="10" t="s">
        <v>117</v>
      </c>
      <c r="C56" s="48">
        <v>50</v>
      </c>
      <c r="D56" s="43">
        <v>40000</v>
      </c>
      <c r="E56" s="43">
        <v>50000</v>
      </c>
      <c r="F56" s="43">
        <v>65000</v>
      </c>
      <c r="G56" s="43">
        <v>70000</v>
      </c>
      <c r="H56" s="43">
        <v>90000</v>
      </c>
      <c r="I56" s="43">
        <v>120000</v>
      </c>
      <c r="J56" s="43">
        <v>150000</v>
      </c>
      <c r="K56" s="43">
        <v>160000</v>
      </c>
      <c r="L56" s="43"/>
      <c r="M56" s="43">
        <v>700</v>
      </c>
      <c r="N56" s="43">
        <v>120</v>
      </c>
      <c r="O56" s="43">
        <v>700</v>
      </c>
      <c r="P56" s="43">
        <v>200</v>
      </c>
    </row>
    <row r="57" spans="1:16" ht="15.75">
      <c r="A57" s="9">
        <f aca="true" t="shared" si="1" ref="A57:A82">A56+1</f>
        <v>3</v>
      </c>
      <c r="B57" s="10" t="s">
        <v>87</v>
      </c>
      <c r="C57" s="48">
        <v>100</v>
      </c>
      <c r="D57" s="43">
        <v>40000</v>
      </c>
      <c r="E57" s="43">
        <v>50000</v>
      </c>
      <c r="F57" s="43">
        <v>65000</v>
      </c>
      <c r="G57" s="43">
        <v>70000</v>
      </c>
      <c r="H57" s="43">
        <v>90000</v>
      </c>
      <c r="I57" s="43">
        <v>120000</v>
      </c>
      <c r="J57" s="43">
        <v>150000</v>
      </c>
      <c r="K57" s="43">
        <v>160000</v>
      </c>
      <c r="L57" s="43"/>
      <c r="M57" s="43">
        <v>500</v>
      </c>
      <c r="N57" s="43">
        <v>120</v>
      </c>
      <c r="O57" s="43">
        <v>500</v>
      </c>
      <c r="P57" s="43">
        <v>200</v>
      </c>
    </row>
    <row r="58" spans="1:16" ht="15.75">
      <c r="A58" s="9">
        <f t="shared" si="1"/>
        <v>4</v>
      </c>
      <c r="B58" s="10" t="s">
        <v>152</v>
      </c>
      <c r="C58" s="48">
        <v>100</v>
      </c>
      <c r="D58" s="43">
        <v>45000</v>
      </c>
      <c r="E58" s="43">
        <v>55000</v>
      </c>
      <c r="F58" s="43">
        <v>75000</v>
      </c>
      <c r="G58" s="43">
        <v>100000</v>
      </c>
      <c r="H58" s="43">
        <v>110000</v>
      </c>
      <c r="I58" s="43">
        <v>115000</v>
      </c>
      <c r="J58" s="43">
        <v>125000</v>
      </c>
      <c r="K58" s="43">
        <v>130000</v>
      </c>
      <c r="L58" s="43"/>
      <c r="M58" s="43">
        <v>750</v>
      </c>
      <c r="N58" s="43">
        <v>120</v>
      </c>
      <c r="O58" s="43">
        <v>750</v>
      </c>
      <c r="P58" s="43">
        <v>200</v>
      </c>
    </row>
    <row r="59" spans="1:16" ht="15.75">
      <c r="A59" s="9">
        <f t="shared" si="1"/>
        <v>5</v>
      </c>
      <c r="B59" s="10" t="s">
        <v>99</v>
      </c>
      <c r="C59" s="48">
        <v>150</v>
      </c>
      <c r="D59" s="43">
        <v>45000</v>
      </c>
      <c r="E59" s="43">
        <v>55000</v>
      </c>
      <c r="F59" s="43">
        <v>60000</v>
      </c>
      <c r="G59" s="43">
        <v>80000</v>
      </c>
      <c r="H59" s="43">
        <v>100000</v>
      </c>
      <c r="I59" s="43">
        <v>140000</v>
      </c>
      <c r="J59" s="43">
        <v>160000</v>
      </c>
      <c r="K59" s="43">
        <v>180000</v>
      </c>
      <c r="L59" s="43"/>
      <c r="M59" s="43">
        <v>750</v>
      </c>
      <c r="N59" s="43">
        <v>120</v>
      </c>
      <c r="O59" s="43">
        <v>750</v>
      </c>
      <c r="P59" s="43">
        <v>200</v>
      </c>
    </row>
    <row r="60" spans="1:16" ht="15.75">
      <c r="A60" s="9">
        <f t="shared" si="1"/>
        <v>6</v>
      </c>
      <c r="B60" s="10" t="s">
        <v>88</v>
      </c>
      <c r="C60" s="48">
        <v>600</v>
      </c>
      <c r="D60" s="43">
        <v>75000</v>
      </c>
      <c r="E60" s="43">
        <v>85000</v>
      </c>
      <c r="F60" s="43">
        <v>100000</v>
      </c>
      <c r="G60" s="43">
        <v>120000</v>
      </c>
      <c r="H60" s="43">
        <v>125000</v>
      </c>
      <c r="I60" s="43">
        <v>130000</v>
      </c>
      <c r="J60" s="43">
        <v>135000</v>
      </c>
      <c r="K60" s="43">
        <v>150000</v>
      </c>
      <c r="L60" s="43"/>
      <c r="M60" s="43">
        <v>2000</v>
      </c>
      <c r="N60" s="43"/>
      <c r="O60" s="43">
        <v>2000</v>
      </c>
      <c r="P60" s="43"/>
    </row>
    <row r="61" spans="1:16" ht="15.75">
      <c r="A61" s="9">
        <f t="shared" si="1"/>
        <v>7</v>
      </c>
      <c r="B61" s="10" t="s">
        <v>118</v>
      </c>
      <c r="C61" s="48">
        <v>50</v>
      </c>
      <c r="D61" s="43">
        <v>40000</v>
      </c>
      <c r="E61" s="43">
        <v>50000</v>
      </c>
      <c r="F61" s="43">
        <v>65000</v>
      </c>
      <c r="G61" s="43">
        <v>70000</v>
      </c>
      <c r="H61" s="43">
        <v>90000</v>
      </c>
      <c r="I61" s="43">
        <v>120000</v>
      </c>
      <c r="J61" s="43">
        <v>150000</v>
      </c>
      <c r="K61" s="43">
        <v>160000</v>
      </c>
      <c r="L61" s="43">
        <v>20000</v>
      </c>
      <c r="M61" s="43">
        <v>400</v>
      </c>
      <c r="N61" s="43">
        <v>120</v>
      </c>
      <c r="O61" s="43">
        <v>400</v>
      </c>
      <c r="P61" s="43">
        <v>200</v>
      </c>
    </row>
    <row r="62" spans="1:16" ht="15.75">
      <c r="A62" s="9">
        <f t="shared" si="1"/>
        <v>8</v>
      </c>
      <c r="B62" s="10" t="s">
        <v>122</v>
      </c>
      <c r="C62" s="48">
        <v>100</v>
      </c>
      <c r="D62" s="43">
        <v>45000</v>
      </c>
      <c r="E62" s="43">
        <v>55000</v>
      </c>
      <c r="F62" s="43">
        <v>75000</v>
      </c>
      <c r="G62" s="43">
        <v>100000</v>
      </c>
      <c r="H62" s="43">
        <v>110000</v>
      </c>
      <c r="I62" s="43">
        <v>115000</v>
      </c>
      <c r="J62" s="43">
        <v>125000</v>
      </c>
      <c r="K62" s="43">
        <v>130000</v>
      </c>
      <c r="L62" s="43"/>
      <c r="M62" s="43">
        <v>800</v>
      </c>
      <c r="N62" s="43"/>
      <c r="O62" s="43">
        <v>800</v>
      </c>
      <c r="P62" s="43"/>
    </row>
    <row r="63" spans="1:16" ht="15.75">
      <c r="A63" s="9">
        <f t="shared" si="1"/>
        <v>9</v>
      </c>
      <c r="B63" s="10" t="s">
        <v>89</v>
      </c>
      <c r="C63" s="48">
        <v>80</v>
      </c>
      <c r="D63" s="43">
        <v>40000</v>
      </c>
      <c r="E63" s="43">
        <v>50000</v>
      </c>
      <c r="F63" s="43">
        <v>65000</v>
      </c>
      <c r="G63" s="43">
        <v>70000</v>
      </c>
      <c r="H63" s="43">
        <v>90000</v>
      </c>
      <c r="I63" s="43">
        <v>120000</v>
      </c>
      <c r="J63" s="43">
        <v>150000</v>
      </c>
      <c r="K63" s="43">
        <v>160000</v>
      </c>
      <c r="L63" s="43">
        <v>20000</v>
      </c>
      <c r="M63" s="43">
        <v>500</v>
      </c>
      <c r="N63" s="43"/>
      <c r="O63" s="43">
        <v>500</v>
      </c>
      <c r="P63" s="43"/>
    </row>
    <row r="64" spans="1:16" ht="15.75">
      <c r="A64" s="9">
        <f t="shared" si="1"/>
        <v>10</v>
      </c>
      <c r="B64" s="10" t="s">
        <v>97</v>
      </c>
      <c r="C64" s="48">
        <v>150</v>
      </c>
      <c r="D64" s="43">
        <v>40000</v>
      </c>
      <c r="E64" s="43">
        <v>50000</v>
      </c>
      <c r="F64" s="43">
        <v>65000</v>
      </c>
      <c r="G64" s="43">
        <v>70000</v>
      </c>
      <c r="H64" s="43">
        <v>90000</v>
      </c>
      <c r="I64" s="43">
        <v>120000</v>
      </c>
      <c r="J64" s="43">
        <v>150000</v>
      </c>
      <c r="K64" s="43">
        <v>160000</v>
      </c>
      <c r="L64" s="43"/>
      <c r="M64" s="43">
        <v>1000</v>
      </c>
      <c r="N64" s="43">
        <v>120</v>
      </c>
      <c r="O64" s="43">
        <v>1000</v>
      </c>
      <c r="P64" s="43">
        <v>200</v>
      </c>
    </row>
    <row r="65" spans="1:16" ht="15.75">
      <c r="A65" s="9">
        <f t="shared" si="1"/>
        <v>11</v>
      </c>
      <c r="B65" s="10" t="s">
        <v>116</v>
      </c>
      <c r="C65" s="48">
        <v>300</v>
      </c>
      <c r="D65" s="43">
        <v>75000</v>
      </c>
      <c r="E65" s="43">
        <v>85000</v>
      </c>
      <c r="F65" s="43">
        <v>100000</v>
      </c>
      <c r="G65" s="43">
        <v>125000</v>
      </c>
      <c r="H65" s="43">
        <v>145000</v>
      </c>
      <c r="I65" s="43">
        <v>160000</v>
      </c>
      <c r="J65" s="43">
        <v>185000</v>
      </c>
      <c r="K65" s="43">
        <v>200000</v>
      </c>
      <c r="L65" s="43"/>
      <c r="M65" s="43">
        <v>1500</v>
      </c>
      <c r="N65" s="43">
        <v>120</v>
      </c>
      <c r="O65" s="43">
        <v>1500</v>
      </c>
      <c r="P65" s="43">
        <v>200</v>
      </c>
    </row>
    <row r="66" spans="1:16" ht="15.75">
      <c r="A66" s="9">
        <f t="shared" si="1"/>
        <v>12</v>
      </c>
      <c r="B66" s="10" t="s">
        <v>144</v>
      </c>
      <c r="C66" s="48">
        <v>50</v>
      </c>
      <c r="D66" s="43">
        <v>40000</v>
      </c>
      <c r="E66" s="43">
        <v>50000</v>
      </c>
      <c r="F66" s="43">
        <v>65000</v>
      </c>
      <c r="G66" s="43">
        <v>70000</v>
      </c>
      <c r="H66" s="43">
        <v>90000</v>
      </c>
      <c r="I66" s="43">
        <v>120000</v>
      </c>
      <c r="J66" s="43">
        <v>150000</v>
      </c>
      <c r="K66" s="43">
        <v>160000</v>
      </c>
      <c r="L66" s="43">
        <v>20000</v>
      </c>
      <c r="M66" s="43"/>
      <c r="N66" s="43"/>
      <c r="O66" s="43"/>
      <c r="P66" s="43"/>
    </row>
    <row r="67" spans="1:16" ht="15.75">
      <c r="A67" s="9">
        <f t="shared" si="1"/>
        <v>13</v>
      </c>
      <c r="B67" s="10" t="s">
        <v>120</v>
      </c>
      <c r="C67" s="48">
        <v>300</v>
      </c>
      <c r="D67" s="43">
        <v>75000</v>
      </c>
      <c r="E67" s="43">
        <v>85000</v>
      </c>
      <c r="F67" s="43">
        <v>100000</v>
      </c>
      <c r="G67" s="43">
        <v>125000</v>
      </c>
      <c r="H67" s="43">
        <v>145000</v>
      </c>
      <c r="I67" s="43">
        <v>160000</v>
      </c>
      <c r="J67" s="43">
        <v>185000</v>
      </c>
      <c r="K67" s="43">
        <v>200000</v>
      </c>
      <c r="L67" s="43"/>
      <c r="M67" s="43">
        <v>1500</v>
      </c>
      <c r="N67" s="43"/>
      <c r="O67" s="43">
        <v>1500</v>
      </c>
      <c r="P67" s="43"/>
    </row>
    <row r="68" spans="1:16" ht="15.75">
      <c r="A68" s="9">
        <f t="shared" si="1"/>
        <v>14</v>
      </c>
      <c r="B68" s="10" t="s">
        <v>90</v>
      </c>
      <c r="C68" s="48">
        <v>300</v>
      </c>
      <c r="D68" s="43">
        <v>75000</v>
      </c>
      <c r="E68" s="43">
        <v>85000</v>
      </c>
      <c r="F68" s="43">
        <v>100000</v>
      </c>
      <c r="G68" s="43">
        <v>125000</v>
      </c>
      <c r="H68" s="43">
        <v>145000</v>
      </c>
      <c r="I68" s="43">
        <v>160000</v>
      </c>
      <c r="J68" s="43">
        <v>185000</v>
      </c>
      <c r="K68" s="43">
        <v>200000</v>
      </c>
      <c r="L68" s="43"/>
      <c r="M68" s="43">
        <v>1200</v>
      </c>
      <c r="N68" s="43">
        <v>120</v>
      </c>
      <c r="O68" s="43">
        <v>1200</v>
      </c>
      <c r="P68" s="43">
        <v>200</v>
      </c>
    </row>
    <row r="69" spans="1:16" ht="15.75">
      <c r="A69" s="9">
        <f t="shared" si="1"/>
        <v>15</v>
      </c>
      <c r="B69" s="10" t="s">
        <v>91</v>
      </c>
      <c r="C69" s="48">
        <v>200</v>
      </c>
      <c r="D69" s="43">
        <v>75000</v>
      </c>
      <c r="E69" s="43">
        <v>85000</v>
      </c>
      <c r="F69" s="43">
        <v>100000</v>
      </c>
      <c r="G69" s="43">
        <v>125000</v>
      </c>
      <c r="H69" s="43">
        <v>145000</v>
      </c>
      <c r="I69" s="43">
        <v>160000</v>
      </c>
      <c r="J69" s="43">
        <v>185000</v>
      </c>
      <c r="K69" s="43">
        <v>200000</v>
      </c>
      <c r="L69" s="43"/>
      <c r="M69" s="43">
        <v>800</v>
      </c>
      <c r="N69" s="43">
        <v>120</v>
      </c>
      <c r="O69" s="43">
        <v>800</v>
      </c>
      <c r="P69" s="43">
        <v>200</v>
      </c>
    </row>
    <row r="70" spans="1:16" ht="15.75">
      <c r="A70" s="9">
        <f t="shared" si="1"/>
        <v>16</v>
      </c>
      <c r="B70" s="10" t="s">
        <v>92</v>
      </c>
      <c r="C70" s="48">
        <v>100</v>
      </c>
      <c r="D70" s="43">
        <v>40000</v>
      </c>
      <c r="E70" s="43">
        <v>50000</v>
      </c>
      <c r="F70" s="43">
        <v>65000</v>
      </c>
      <c r="G70" s="43">
        <v>70000</v>
      </c>
      <c r="H70" s="43">
        <v>90000</v>
      </c>
      <c r="I70" s="43">
        <v>120000</v>
      </c>
      <c r="J70" s="43">
        <v>150000</v>
      </c>
      <c r="K70" s="43">
        <v>160000</v>
      </c>
      <c r="L70" s="43"/>
      <c r="M70" s="43">
        <v>500</v>
      </c>
      <c r="N70" s="43">
        <v>120</v>
      </c>
      <c r="O70" s="43">
        <v>500</v>
      </c>
      <c r="P70" s="43">
        <v>200</v>
      </c>
    </row>
    <row r="71" spans="1:16" ht="15.75">
      <c r="A71" s="9">
        <f t="shared" si="1"/>
        <v>17</v>
      </c>
      <c r="B71" s="10" t="s">
        <v>100</v>
      </c>
      <c r="C71" s="48">
        <v>150</v>
      </c>
      <c r="D71" s="43">
        <v>30000</v>
      </c>
      <c r="E71" s="43">
        <v>40000</v>
      </c>
      <c r="F71" s="43">
        <v>55000</v>
      </c>
      <c r="G71" s="43">
        <v>70000</v>
      </c>
      <c r="H71" s="43">
        <v>75000</v>
      </c>
      <c r="I71" s="43">
        <v>85000</v>
      </c>
      <c r="J71" s="43">
        <v>90000</v>
      </c>
      <c r="K71" s="43">
        <v>110000</v>
      </c>
      <c r="L71" s="43"/>
      <c r="M71" s="43">
        <v>800</v>
      </c>
      <c r="N71" s="43">
        <v>120</v>
      </c>
      <c r="O71" s="43">
        <v>800</v>
      </c>
      <c r="P71" s="43">
        <v>200</v>
      </c>
    </row>
    <row r="72" spans="1:16" ht="15.75">
      <c r="A72" s="9">
        <f t="shared" si="1"/>
        <v>18</v>
      </c>
      <c r="B72" s="10" t="s">
        <v>158</v>
      </c>
      <c r="C72" s="48">
        <v>100</v>
      </c>
      <c r="D72" s="43">
        <v>45000</v>
      </c>
      <c r="E72" s="43">
        <v>55000</v>
      </c>
      <c r="F72" s="43">
        <v>60000</v>
      </c>
      <c r="G72" s="43">
        <v>80000</v>
      </c>
      <c r="H72" s="43">
        <v>100000</v>
      </c>
      <c r="I72" s="43">
        <v>140000</v>
      </c>
      <c r="J72" s="43">
        <v>160000</v>
      </c>
      <c r="K72" s="43">
        <v>180000</v>
      </c>
      <c r="L72" s="43"/>
      <c r="M72" s="43">
        <v>800</v>
      </c>
      <c r="N72" s="43">
        <v>120</v>
      </c>
      <c r="O72" s="43">
        <v>800</v>
      </c>
      <c r="P72" s="43">
        <v>200</v>
      </c>
    </row>
    <row r="73" spans="1:16" ht="15.75">
      <c r="A73" s="9">
        <f t="shared" si="1"/>
        <v>19</v>
      </c>
      <c r="B73" s="10" t="s">
        <v>186</v>
      </c>
      <c r="C73" s="48">
        <v>170</v>
      </c>
      <c r="D73" s="43">
        <v>45000</v>
      </c>
      <c r="E73" s="43">
        <v>55000</v>
      </c>
      <c r="F73" s="43">
        <v>60000</v>
      </c>
      <c r="G73" s="43">
        <v>80000</v>
      </c>
      <c r="H73" s="43">
        <v>100000</v>
      </c>
      <c r="I73" s="43">
        <v>140000</v>
      </c>
      <c r="J73" s="43">
        <v>160000</v>
      </c>
      <c r="K73" s="43">
        <v>180000</v>
      </c>
      <c r="L73" s="43"/>
      <c r="M73" s="43">
        <v>800</v>
      </c>
      <c r="N73" s="43">
        <v>120</v>
      </c>
      <c r="O73" s="43">
        <v>800</v>
      </c>
      <c r="P73" s="43">
        <v>200</v>
      </c>
    </row>
    <row r="74" spans="1:16" ht="15.75">
      <c r="A74" s="9">
        <f t="shared" si="1"/>
        <v>20</v>
      </c>
      <c r="B74" s="10" t="s">
        <v>98</v>
      </c>
      <c r="C74" s="48">
        <v>60</v>
      </c>
      <c r="D74" s="43">
        <v>40000</v>
      </c>
      <c r="E74" s="43">
        <v>50000</v>
      </c>
      <c r="F74" s="43">
        <v>65000</v>
      </c>
      <c r="G74" s="43">
        <v>70000</v>
      </c>
      <c r="H74" s="43">
        <v>90000</v>
      </c>
      <c r="I74" s="43">
        <v>120000</v>
      </c>
      <c r="J74" s="43">
        <v>150000</v>
      </c>
      <c r="K74" s="43">
        <v>160000</v>
      </c>
      <c r="L74" s="43"/>
      <c r="M74" s="43">
        <v>500</v>
      </c>
      <c r="N74" s="43">
        <v>120</v>
      </c>
      <c r="O74" s="43">
        <v>500</v>
      </c>
      <c r="P74" s="43">
        <v>200</v>
      </c>
    </row>
    <row r="75" spans="1:16" ht="15.75">
      <c r="A75" s="9">
        <f t="shared" si="1"/>
        <v>21</v>
      </c>
      <c r="B75" s="10" t="s">
        <v>96</v>
      </c>
      <c r="C75" s="48">
        <v>400</v>
      </c>
      <c r="D75" s="43">
        <v>75000</v>
      </c>
      <c r="E75" s="43">
        <v>85000</v>
      </c>
      <c r="F75" s="43">
        <v>100000</v>
      </c>
      <c r="G75" s="43">
        <v>125000</v>
      </c>
      <c r="H75" s="43">
        <v>145000</v>
      </c>
      <c r="I75" s="43">
        <v>160000</v>
      </c>
      <c r="J75" s="43">
        <v>185000</v>
      </c>
      <c r="K75" s="43">
        <v>200000</v>
      </c>
      <c r="L75" s="43"/>
      <c r="M75" s="43">
        <v>1500</v>
      </c>
      <c r="N75" s="43"/>
      <c r="O75" s="43">
        <v>1500</v>
      </c>
      <c r="P75" s="43"/>
    </row>
    <row r="76" spans="1:16" ht="15.75">
      <c r="A76" s="9">
        <f t="shared" si="1"/>
        <v>22</v>
      </c>
      <c r="B76" s="10" t="s">
        <v>93</v>
      </c>
      <c r="C76" s="48">
        <v>400</v>
      </c>
      <c r="D76" s="43">
        <v>75000</v>
      </c>
      <c r="E76" s="43">
        <v>85000</v>
      </c>
      <c r="F76" s="43">
        <v>100000</v>
      </c>
      <c r="G76" s="43">
        <v>125000</v>
      </c>
      <c r="H76" s="43">
        <v>145000</v>
      </c>
      <c r="I76" s="43">
        <v>160000</v>
      </c>
      <c r="J76" s="43">
        <v>185000</v>
      </c>
      <c r="K76" s="43">
        <v>200000</v>
      </c>
      <c r="L76" s="43"/>
      <c r="M76" s="43">
        <v>1200</v>
      </c>
      <c r="N76" s="43"/>
      <c r="O76" s="43">
        <v>1200</v>
      </c>
      <c r="P76" s="43"/>
    </row>
    <row r="77" spans="1:16" ht="15.75">
      <c r="A77" s="9">
        <f t="shared" si="1"/>
        <v>23</v>
      </c>
      <c r="B77" s="10" t="s">
        <v>94</v>
      </c>
      <c r="C77" s="48">
        <v>80</v>
      </c>
      <c r="D77" s="43">
        <v>40000</v>
      </c>
      <c r="E77" s="43">
        <v>50000</v>
      </c>
      <c r="F77" s="43">
        <v>65000</v>
      </c>
      <c r="G77" s="43">
        <v>70000</v>
      </c>
      <c r="H77" s="43">
        <v>90000</v>
      </c>
      <c r="I77" s="43">
        <v>120000</v>
      </c>
      <c r="J77" s="43">
        <v>150000</v>
      </c>
      <c r="K77" s="43">
        <v>160000</v>
      </c>
      <c r="L77" s="43"/>
      <c r="M77" s="43">
        <v>400</v>
      </c>
      <c r="N77" s="43">
        <v>120</v>
      </c>
      <c r="O77" s="43">
        <v>400</v>
      </c>
      <c r="P77" s="43">
        <v>200</v>
      </c>
    </row>
    <row r="78" spans="1:16" ht="15.75">
      <c r="A78" s="9">
        <f t="shared" si="1"/>
        <v>24</v>
      </c>
      <c r="B78" s="10" t="s">
        <v>123</v>
      </c>
      <c r="C78" s="48">
        <v>100</v>
      </c>
      <c r="D78" s="43">
        <v>40000</v>
      </c>
      <c r="E78" s="43">
        <v>50000</v>
      </c>
      <c r="F78" s="43">
        <v>65000</v>
      </c>
      <c r="G78" s="43">
        <v>70000</v>
      </c>
      <c r="H78" s="43">
        <v>90000</v>
      </c>
      <c r="I78" s="43">
        <v>120000</v>
      </c>
      <c r="J78" s="43">
        <v>150000</v>
      </c>
      <c r="K78" s="43">
        <v>160000</v>
      </c>
      <c r="L78" s="43"/>
      <c r="M78" s="43">
        <v>800</v>
      </c>
      <c r="N78" s="43">
        <v>120</v>
      </c>
      <c r="O78" s="43">
        <v>800</v>
      </c>
      <c r="P78" s="43">
        <v>200</v>
      </c>
    </row>
    <row r="79" spans="1:16" ht="15.75">
      <c r="A79" s="9">
        <f t="shared" si="1"/>
        <v>25</v>
      </c>
      <c r="B79" s="10" t="s">
        <v>151</v>
      </c>
      <c r="C79" s="48">
        <v>50</v>
      </c>
      <c r="D79" s="43">
        <v>40000</v>
      </c>
      <c r="E79" s="43">
        <v>50000</v>
      </c>
      <c r="F79" s="43">
        <v>65000</v>
      </c>
      <c r="G79" s="43">
        <v>70000</v>
      </c>
      <c r="H79" s="43">
        <v>90000</v>
      </c>
      <c r="I79" s="43">
        <v>120000</v>
      </c>
      <c r="J79" s="43">
        <v>150000</v>
      </c>
      <c r="K79" s="43">
        <v>160000</v>
      </c>
      <c r="L79" s="43">
        <v>22000</v>
      </c>
      <c r="M79" s="43"/>
      <c r="N79" s="43"/>
      <c r="O79" s="43"/>
      <c r="P79" s="43"/>
    </row>
    <row r="80" spans="1:16" ht="15.75">
      <c r="A80" s="9">
        <f t="shared" si="1"/>
        <v>26</v>
      </c>
      <c r="B80" s="10" t="s">
        <v>119</v>
      </c>
      <c r="C80" s="48">
        <v>60</v>
      </c>
      <c r="D80" s="43">
        <v>40000</v>
      </c>
      <c r="E80" s="43">
        <v>50000</v>
      </c>
      <c r="F80" s="43">
        <v>65000</v>
      </c>
      <c r="G80" s="43">
        <v>70000</v>
      </c>
      <c r="H80" s="43">
        <v>90000</v>
      </c>
      <c r="I80" s="43">
        <v>120000</v>
      </c>
      <c r="J80" s="43">
        <v>150000</v>
      </c>
      <c r="K80" s="43">
        <v>160000</v>
      </c>
      <c r="L80" s="43">
        <v>22000</v>
      </c>
      <c r="M80" s="43"/>
      <c r="N80" s="43"/>
      <c r="O80" s="43"/>
      <c r="P80" s="43"/>
    </row>
    <row r="81" spans="1:16" ht="15.75">
      <c r="A81" s="9">
        <f t="shared" si="1"/>
        <v>27</v>
      </c>
      <c r="B81" s="10" t="s">
        <v>121</v>
      </c>
      <c r="C81" s="48">
        <v>15</v>
      </c>
      <c r="D81" s="43">
        <v>40000</v>
      </c>
      <c r="E81" s="43">
        <v>50000</v>
      </c>
      <c r="F81" s="43">
        <v>65000</v>
      </c>
      <c r="G81" s="43">
        <v>70000</v>
      </c>
      <c r="H81" s="43">
        <v>90000</v>
      </c>
      <c r="I81" s="43">
        <v>120000</v>
      </c>
      <c r="J81" s="43">
        <v>150000</v>
      </c>
      <c r="K81" s="43">
        <v>160000</v>
      </c>
      <c r="L81" s="43">
        <v>22000</v>
      </c>
      <c r="M81" s="43"/>
      <c r="N81" s="43"/>
      <c r="O81" s="43"/>
      <c r="P81" s="43"/>
    </row>
    <row r="82" spans="1:16" ht="15.75">
      <c r="A82" s="9">
        <f t="shared" si="1"/>
        <v>28</v>
      </c>
      <c r="B82" s="10" t="s">
        <v>95</v>
      </c>
      <c r="C82" s="48">
        <v>200</v>
      </c>
      <c r="D82" s="43">
        <v>75000</v>
      </c>
      <c r="E82" s="43">
        <v>85000</v>
      </c>
      <c r="F82" s="43">
        <v>100000</v>
      </c>
      <c r="G82" s="43">
        <v>125000</v>
      </c>
      <c r="H82" s="43">
        <v>145000</v>
      </c>
      <c r="I82" s="43">
        <v>160000</v>
      </c>
      <c r="J82" s="43">
        <v>185000</v>
      </c>
      <c r="K82" s="43">
        <v>200000</v>
      </c>
      <c r="L82" s="43"/>
      <c r="M82" s="43">
        <v>1200</v>
      </c>
      <c r="N82" s="43">
        <v>120</v>
      </c>
      <c r="O82" s="43">
        <v>1200</v>
      </c>
      <c r="P82" s="43">
        <v>200</v>
      </c>
    </row>
    <row r="83" spans="1:15" ht="12.75">
      <c r="A83" s="7"/>
      <c r="B83" s="8"/>
      <c r="C83" s="24"/>
      <c r="D83" s="21"/>
      <c r="E83" s="21"/>
      <c r="F83" s="21"/>
      <c r="G83" s="21"/>
      <c r="H83" s="21"/>
      <c r="I83" s="21"/>
      <c r="J83" s="21"/>
      <c r="K83" s="18"/>
      <c r="L83" s="18"/>
      <c r="M83" s="18"/>
      <c r="N83" s="18"/>
      <c r="O83" s="8"/>
    </row>
    <row r="84" spans="1:15" ht="12.75">
      <c r="A84" s="14"/>
      <c r="B84" s="8"/>
      <c r="C84" s="15"/>
      <c r="D84" s="15"/>
      <c r="E84" s="15"/>
      <c r="F84" s="15"/>
      <c r="G84" s="15"/>
      <c r="H84" s="15"/>
      <c r="I84" s="15"/>
      <c r="J84" s="15"/>
      <c r="K84" s="7"/>
      <c r="L84" s="7"/>
      <c r="M84" s="13"/>
      <c r="N84" s="13"/>
      <c r="O84" s="8"/>
    </row>
    <row r="85" spans="1:15" ht="12.75">
      <c r="A85" s="8" t="s">
        <v>163</v>
      </c>
      <c r="B85" s="8"/>
      <c r="C85" s="15"/>
      <c r="D85" s="15"/>
      <c r="E85" s="15"/>
      <c r="F85" s="15"/>
      <c r="G85" s="15"/>
      <c r="H85" s="15"/>
      <c r="I85" s="15"/>
      <c r="J85" s="15"/>
      <c r="K85" s="7"/>
      <c r="L85" s="7"/>
      <c r="M85" s="13"/>
      <c r="N85" s="13"/>
      <c r="O85" s="8"/>
    </row>
    <row r="86" spans="1:15" ht="12.75">
      <c r="A86" s="8"/>
      <c r="B86" s="8" t="s">
        <v>156</v>
      </c>
      <c r="C86" s="7"/>
      <c r="D86" s="7"/>
      <c r="E86" s="7"/>
      <c r="F86" s="7"/>
      <c r="G86" s="7"/>
      <c r="H86" s="7"/>
      <c r="I86" s="7"/>
      <c r="J86" s="7"/>
      <c r="K86" s="7"/>
      <c r="L86" s="7"/>
      <c r="M86" s="7"/>
      <c r="N86" s="7"/>
      <c r="O86" s="8"/>
    </row>
    <row r="87" spans="1:15" ht="12.75">
      <c r="A87" s="7"/>
      <c r="B87" s="8" t="s">
        <v>157</v>
      </c>
      <c r="C87" s="7"/>
      <c r="D87" s="7"/>
      <c r="E87" s="7"/>
      <c r="F87" s="7"/>
      <c r="G87" s="7"/>
      <c r="H87" s="7"/>
      <c r="I87" s="7"/>
      <c r="J87" s="7"/>
      <c r="K87" s="7"/>
      <c r="L87" s="7"/>
      <c r="M87" s="7"/>
      <c r="N87" s="7"/>
      <c r="O87" s="8"/>
    </row>
    <row r="88" spans="1:15" ht="12.75">
      <c r="A88" s="35" t="s">
        <v>162</v>
      </c>
      <c r="B88" s="8"/>
      <c r="C88" s="15"/>
      <c r="D88" s="18"/>
      <c r="E88" s="18"/>
      <c r="F88" s="18"/>
      <c r="G88" s="18"/>
      <c r="H88" s="18"/>
      <c r="I88" s="18"/>
      <c r="J88" s="18"/>
      <c r="K88" s="18"/>
      <c r="L88" s="18"/>
      <c r="M88" s="18"/>
      <c r="N88" s="18"/>
      <c r="O88" s="8"/>
    </row>
    <row r="89" spans="1:15" ht="12.75">
      <c r="A89" s="35" t="s">
        <v>196</v>
      </c>
      <c r="B89" s="8"/>
      <c r="C89" s="15"/>
      <c r="D89" s="18"/>
      <c r="E89" s="18"/>
      <c r="F89" s="18"/>
      <c r="G89" s="18"/>
      <c r="H89" s="18"/>
      <c r="I89" s="18"/>
      <c r="J89" s="18"/>
      <c r="K89" s="18"/>
      <c r="L89" s="18"/>
      <c r="M89" s="18"/>
      <c r="N89" s="18"/>
      <c r="O89" s="8"/>
    </row>
    <row r="90" spans="1:15" ht="15">
      <c r="A90" s="33"/>
      <c r="B90" s="8"/>
      <c r="C90" s="15"/>
      <c r="D90" s="18"/>
      <c r="E90" s="18"/>
      <c r="F90" s="18"/>
      <c r="G90" s="18"/>
      <c r="H90" s="18"/>
      <c r="I90" s="18"/>
      <c r="J90" s="18"/>
      <c r="K90" s="18"/>
      <c r="L90" s="18"/>
      <c r="M90" s="18"/>
      <c r="N90" s="18"/>
      <c r="O90" s="8"/>
    </row>
    <row r="91" spans="1:15" ht="12.75" customHeight="1">
      <c r="A91" s="82" t="s">
        <v>155</v>
      </c>
      <c r="B91" s="83"/>
      <c r="C91" s="83"/>
      <c r="D91" s="83"/>
      <c r="E91" s="83"/>
      <c r="F91" s="83"/>
      <c r="G91" s="83"/>
      <c r="H91" s="83"/>
      <c r="I91" s="83"/>
      <c r="J91" s="84"/>
      <c r="K91" s="12"/>
      <c r="L91" s="12"/>
      <c r="M91" s="12"/>
      <c r="N91" s="12"/>
      <c r="O91" s="8"/>
    </row>
    <row r="92" spans="1:15" ht="12.75" customHeight="1">
      <c r="A92" s="55" t="s">
        <v>76</v>
      </c>
      <c r="B92" s="55" t="s">
        <v>85</v>
      </c>
      <c r="C92" s="61" t="s">
        <v>140</v>
      </c>
      <c r="D92" s="75"/>
      <c r="E92" s="75"/>
      <c r="F92" s="75"/>
      <c r="G92" s="75"/>
      <c r="H92" s="75"/>
      <c r="I92" s="75"/>
      <c r="J92" s="62"/>
      <c r="K92" s="12"/>
      <c r="L92" s="12"/>
      <c r="M92" s="12"/>
      <c r="N92" s="12"/>
      <c r="O92" s="8"/>
    </row>
    <row r="93" spans="1:15" ht="12.75" customHeight="1">
      <c r="A93" s="63"/>
      <c r="B93" s="63"/>
      <c r="C93" s="57" t="s">
        <v>110</v>
      </c>
      <c r="D93" s="58"/>
      <c r="E93" s="57" t="s">
        <v>111</v>
      </c>
      <c r="F93" s="58"/>
      <c r="G93" s="57" t="s">
        <v>112</v>
      </c>
      <c r="H93" s="58"/>
      <c r="I93" s="57" t="s">
        <v>113</v>
      </c>
      <c r="J93" s="58"/>
      <c r="K93" s="12"/>
      <c r="L93" s="12"/>
      <c r="M93" s="12"/>
      <c r="N93" s="12"/>
      <c r="O93" s="8"/>
    </row>
    <row r="94" spans="1:15" ht="12.75" customHeight="1">
      <c r="A94" s="63"/>
      <c r="B94" s="63"/>
      <c r="C94" s="59"/>
      <c r="D94" s="60"/>
      <c r="E94" s="59"/>
      <c r="F94" s="60"/>
      <c r="G94" s="59"/>
      <c r="H94" s="60"/>
      <c r="I94" s="59"/>
      <c r="J94" s="60"/>
      <c r="K94" s="12"/>
      <c r="L94" s="12"/>
      <c r="M94" s="12"/>
      <c r="N94" s="12"/>
      <c r="O94" s="8"/>
    </row>
    <row r="95" spans="1:15" ht="12.75" customHeight="1">
      <c r="A95" s="56"/>
      <c r="B95" s="56"/>
      <c r="C95" s="61" t="s">
        <v>80</v>
      </c>
      <c r="D95" s="62"/>
      <c r="E95" s="61" t="s">
        <v>80</v>
      </c>
      <c r="F95" s="62"/>
      <c r="G95" s="61" t="s">
        <v>80</v>
      </c>
      <c r="H95" s="62"/>
      <c r="I95" s="61" t="s">
        <v>80</v>
      </c>
      <c r="J95" s="62"/>
      <c r="K95" s="12"/>
      <c r="L95" s="12"/>
      <c r="M95" s="12"/>
      <c r="N95" s="12"/>
      <c r="O95" s="8"/>
    </row>
    <row r="96" spans="1:15" ht="15.75">
      <c r="A96" s="9">
        <v>1</v>
      </c>
      <c r="B96" s="10" t="s">
        <v>102</v>
      </c>
      <c r="C96" s="53">
        <v>30</v>
      </c>
      <c r="D96" s="54"/>
      <c r="E96" s="53">
        <v>25</v>
      </c>
      <c r="F96" s="54"/>
      <c r="G96" s="53">
        <v>25</v>
      </c>
      <c r="H96" s="54"/>
      <c r="I96" s="53">
        <v>25</v>
      </c>
      <c r="J96" s="54"/>
      <c r="K96" s="7"/>
      <c r="L96" s="7"/>
      <c r="M96" s="13"/>
      <c r="N96" s="13"/>
      <c r="O96" s="8"/>
    </row>
    <row r="97" spans="1:15" ht="15.75">
      <c r="A97" s="9">
        <f aca="true" t="shared" si="2" ref="A97:A103">A96+1</f>
        <v>2</v>
      </c>
      <c r="B97" s="10" t="s">
        <v>103</v>
      </c>
      <c r="C97" s="53">
        <v>20</v>
      </c>
      <c r="D97" s="54"/>
      <c r="E97" s="53">
        <v>15</v>
      </c>
      <c r="F97" s="54"/>
      <c r="G97" s="53">
        <v>15</v>
      </c>
      <c r="H97" s="54"/>
      <c r="I97" s="53">
        <v>15</v>
      </c>
      <c r="J97" s="54"/>
      <c r="K97" s="7"/>
      <c r="L97" s="7"/>
      <c r="M97" s="13"/>
      <c r="N97" s="13"/>
      <c r="O97" s="8"/>
    </row>
    <row r="98" spans="1:15" ht="15.75">
      <c r="A98" s="9">
        <f t="shared" si="2"/>
        <v>3</v>
      </c>
      <c r="B98" s="10" t="s">
        <v>104</v>
      </c>
      <c r="C98" s="53">
        <v>20</v>
      </c>
      <c r="D98" s="54"/>
      <c r="E98" s="53">
        <v>15</v>
      </c>
      <c r="F98" s="54"/>
      <c r="G98" s="53">
        <v>15</v>
      </c>
      <c r="H98" s="54"/>
      <c r="I98" s="53">
        <v>15</v>
      </c>
      <c r="J98" s="54"/>
      <c r="K98" s="7"/>
      <c r="L98" s="7"/>
      <c r="M98" s="13"/>
      <c r="N98" s="13"/>
      <c r="O98" s="8"/>
    </row>
    <row r="99" spans="1:15" ht="15.75">
      <c r="A99" s="9">
        <f t="shared" si="2"/>
        <v>4</v>
      </c>
      <c r="B99" s="10" t="s">
        <v>105</v>
      </c>
      <c r="C99" s="53">
        <v>20</v>
      </c>
      <c r="D99" s="54"/>
      <c r="E99" s="53">
        <v>15</v>
      </c>
      <c r="F99" s="54"/>
      <c r="G99" s="53">
        <v>15</v>
      </c>
      <c r="H99" s="54"/>
      <c r="I99" s="53">
        <v>15</v>
      </c>
      <c r="J99" s="54"/>
      <c r="K99" s="7"/>
      <c r="L99" s="7"/>
      <c r="M99" s="13"/>
      <c r="N99" s="13"/>
      <c r="O99" s="8"/>
    </row>
    <row r="100" spans="1:15" ht="15.75">
      <c r="A100" s="9">
        <f t="shared" si="2"/>
        <v>5</v>
      </c>
      <c r="B100" s="10" t="s">
        <v>106</v>
      </c>
      <c r="C100" s="53">
        <v>20</v>
      </c>
      <c r="D100" s="54"/>
      <c r="E100" s="53">
        <v>15</v>
      </c>
      <c r="F100" s="54"/>
      <c r="G100" s="53">
        <v>15</v>
      </c>
      <c r="H100" s="54"/>
      <c r="I100" s="53">
        <v>15</v>
      </c>
      <c r="J100" s="54"/>
      <c r="K100" s="7"/>
      <c r="L100" s="7"/>
      <c r="M100" s="13"/>
      <c r="N100" s="13"/>
      <c r="O100" s="8"/>
    </row>
    <row r="101" spans="1:15" ht="15.75">
      <c r="A101" s="9">
        <f t="shared" si="2"/>
        <v>6</v>
      </c>
      <c r="B101" s="10" t="s">
        <v>107</v>
      </c>
      <c r="C101" s="53">
        <v>25</v>
      </c>
      <c r="D101" s="54"/>
      <c r="E101" s="53">
        <v>20</v>
      </c>
      <c r="F101" s="54"/>
      <c r="G101" s="53">
        <v>20</v>
      </c>
      <c r="H101" s="54"/>
      <c r="I101" s="53">
        <v>20</v>
      </c>
      <c r="J101" s="54"/>
      <c r="K101" s="7"/>
      <c r="L101" s="7"/>
      <c r="M101" s="13"/>
      <c r="N101" s="13"/>
      <c r="O101" s="8"/>
    </row>
    <row r="102" spans="1:15" ht="15.75">
      <c r="A102" s="9">
        <f t="shared" si="2"/>
        <v>7</v>
      </c>
      <c r="B102" s="10" t="s">
        <v>108</v>
      </c>
      <c r="C102" s="53">
        <v>25</v>
      </c>
      <c r="D102" s="54"/>
      <c r="E102" s="53">
        <v>20</v>
      </c>
      <c r="F102" s="54"/>
      <c r="G102" s="53">
        <v>20</v>
      </c>
      <c r="H102" s="54"/>
      <c r="I102" s="53">
        <v>20</v>
      </c>
      <c r="J102" s="54"/>
      <c r="K102" s="7"/>
      <c r="L102" s="7"/>
      <c r="M102" s="13"/>
      <c r="N102" s="13"/>
      <c r="O102" s="8"/>
    </row>
    <row r="103" spans="1:15" ht="15.75">
      <c r="A103" s="9">
        <f t="shared" si="2"/>
        <v>8</v>
      </c>
      <c r="B103" s="10" t="s">
        <v>109</v>
      </c>
      <c r="C103" s="53">
        <v>30</v>
      </c>
      <c r="D103" s="54"/>
      <c r="E103" s="53">
        <v>25</v>
      </c>
      <c r="F103" s="54"/>
      <c r="G103" s="53">
        <v>25</v>
      </c>
      <c r="H103" s="54"/>
      <c r="I103" s="53">
        <v>25</v>
      </c>
      <c r="J103" s="54"/>
      <c r="K103" s="7"/>
      <c r="L103" s="7"/>
      <c r="M103" s="13"/>
      <c r="N103" s="13"/>
      <c r="O103" s="8"/>
    </row>
    <row r="104" spans="3:15" ht="12.75">
      <c r="C104" s="15"/>
      <c r="D104" s="15"/>
      <c r="E104" s="15"/>
      <c r="F104" s="15"/>
      <c r="G104" s="15"/>
      <c r="H104" s="15"/>
      <c r="I104" s="15"/>
      <c r="J104" s="15"/>
      <c r="K104" s="7"/>
      <c r="L104" s="7"/>
      <c r="M104" s="13"/>
      <c r="N104" s="13"/>
      <c r="O104" s="8"/>
    </row>
    <row r="105" spans="1:15" ht="20.25">
      <c r="A105" s="14"/>
      <c r="B105" s="8"/>
      <c r="C105" s="7"/>
      <c r="D105" s="7"/>
      <c r="E105" s="7"/>
      <c r="F105" s="7"/>
      <c r="G105" s="7"/>
      <c r="H105" s="7"/>
      <c r="I105" s="7"/>
      <c r="J105" s="7"/>
      <c r="K105" s="7"/>
      <c r="L105" s="16" t="s">
        <v>84</v>
      </c>
      <c r="M105" s="17"/>
      <c r="N105" s="7"/>
      <c r="O105" s="8"/>
    </row>
    <row r="106" spans="1:15" ht="12.75">
      <c r="A106" s="7"/>
      <c r="B106" s="8"/>
      <c r="C106" s="38"/>
      <c r="D106" s="38"/>
      <c r="E106" s="7"/>
      <c r="F106" s="36"/>
      <c r="G106" s="7"/>
      <c r="H106" s="7"/>
      <c r="I106" s="7"/>
      <c r="J106" s="7"/>
      <c r="K106" s="7"/>
      <c r="L106" s="7" t="s">
        <v>115</v>
      </c>
      <c r="M106" s="7"/>
      <c r="N106" s="7"/>
      <c r="O106" s="8"/>
    </row>
    <row r="107" spans="1:15" ht="12.75">
      <c r="A107" s="7"/>
      <c r="B107" s="8"/>
      <c r="C107" s="38"/>
      <c r="D107" s="38"/>
      <c r="E107" s="7"/>
      <c r="F107" s="36"/>
      <c r="G107" s="7"/>
      <c r="H107" s="7"/>
      <c r="I107" s="7"/>
      <c r="J107" s="7"/>
      <c r="K107" s="7"/>
      <c r="L107" s="7" t="s">
        <v>114</v>
      </c>
      <c r="M107" s="7"/>
      <c r="N107" s="7"/>
      <c r="O107" s="8"/>
    </row>
    <row r="108" spans="1:15" ht="12.75">
      <c r="A108" s="7"/>
      <c r="B108" s="8"/>
      <c r="C108" s="38"/>
      <c r="D108" s="38"/>
      <c r="E108" s="7"/>
      <c r="F108" s="36"/>
      <c r="G108" s="7"/>
      <c r="H108" s="7"/>
      <c r="I108" s="7"/>
      <c r="J108" s="7"/>
      <c r="K108" s="7"/>
      <c r="L108" s="7"/>
      <c r="M108" s="7"/>
      <c r="N108" s="7"/>
      <c r="O108" s="8"/>
    </row>
    <row r="109" spans="1:6" ht="15">
      <c r="A109" s="33"/>
      <c r="B109" s="8"/>
      <c r="C109" s="38"/>
      <c r="D109" s="38"/>
      <c r="E109" s="7"/>
      <c r="F109" s="36"/>
    </row>
  </sheetData>
  <mergeCells count="82">
    <mergeCell ref="I103:J103"/>
    <mergeCell ref="I102:J102"/>
    <mergeCell ref="I99:J99"/>
    <mergeCell ref="I98:J98"/>
    <mergeCell ref="I101:J101"/>
    <mergeCell ref="I100:J100"/>
    <mergeCell ref="A51:A54"/>
    <mergeCell ref="C92:J92"/>
    <mergeCell ref="A91:J91"/>
    <mergeCell ref="A92:A95"/>
    <mergeCell ref="C51:C53"/>
    <mergeCell ref="C93:D94"/>
    <mergeCell ref="C95:D95"/>
    <mergeCell ref="I93:J94"/>
    <mergeCell ref="I95:J95"/>
    <mergeCell ref="E95:F95"/>
    <mergeCell ref="L51:L52"/>
    <mergeCell ref="M51:M52"/>
    <mergeCell ref="N51:N52"/>
    <mergeCell ref="C8:N8"/>
    <mergeCell ref="A49:P49"/>
    <mergeCell ref="C50:P50"/>
    <mergeCell ref="J9:J10"/>
    <mergeCell ref="E51:E52"/>
    <mergeCell ref="F51:F52"/>
    <mergeCell ref="G51:G52"/>
    <mergeCell ref="A5:N5"/>
    <mergeCell ref="A6:N6"/>
    <mergeCell ref="N9:N10"/>
    <mergeCell ref="G9:G10"/>
    <mergeCell ref="H9:H10"/>
    <mergeCell ref="K9:K10"/>
    <mergeCell ref="C9:C10"/>
    <mergeCell ref="D9:D10"/>
    <mergeCell ref="A3:N3"/>
    <mergeCell ref="A4:N4"/>
    <mergeCell ref="A7:A13"/>
    <mergeCell ref="B7:B13"/>
    <mergeCell ref="L9:L10"/>
    <mergeCell ref="M9:M10"/>
    <mergeCell ref="C7:N7"/>
    <mergeCell ref="I9:I10"/>
    <mergeCell ref="E9:E10"/>
    <mergeCell ref="F9:F10"/>
    <mergeCell ref="H51:H52"/>
    <mergeCell ref="I51:I52"/>
    <mergeCell ref="J51:J52"/>
    <mergeCell ref="K51:K52"/>
    <mergeCell ref="B51:B54"/>
    <mergeCell ref="C99:D99"/>
    <mergeCell ref="C96:D96"/>
    <mergeCell ref="C97:D97"/>
    <mergeCell ref="D51:D52"/>
    <mergeCell ref="G95:H95"/>
    <mergeCell ref="B92:B95"/>
    <mergeCell ref="E93:F94"/>
    <mergeCell ref="C98:D98"/>
    <mergeCell ref="E96:F96"/>
    <mergeCell ref="E97:F97"/>
    <mergeCell ref="E98:F98"/>
    <mergeCell ref="C102:D102"/>
    <mergeCell ref="C103:D103"/>
    <mergeCell ref="C100:D100"/>
    <mergeCell ref="C101:D101"/>
    <mergeCell ref="E102:F102"/>
    <mergeCell ref="G100:H100"/>
    <mergeCell ref="G101:H101"/>
    <mergeCell ref="E103:F103"/>
    <mergeCell ref="G102:H102"/>
    <mergeCell ref="G103:H103"/>
    <mergeCell ref="E101:F101"/>
    <mergeCell ref="E100:F100"/>
    <mergeCell ref="E99:F99"/>
    <mergeCell ref="O51:O52"/>
    <mergeCell ref="P51:P52"/>
    <mergeCell ref="I96:J96"/>
    <mergeCell ref="G96:H96"/>
    <mergeCell ref="G99:H99"/>
    <mergeCell ref="I97:J97"/>
    <mergeCell ref="G97:H97"/>
    <mergeCell ref="G98:H98"/>
    <mergeCell ref="G93:H94"/>
  </mergeCells>
  <printOptions horizontalCentered="1"/>
  <pageMargins left="0" right="0" top="0.92" bottom="0" header="0" footer="0"/>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Q109"/>
  <sheetViews>
    <sheetView tabSelected="1" workbookViewId="0" topLeftCell="A40">
      <selection activeCell="A49" sqref="A49:P89"/>
    </sheetView>
  </sheetViews>
  <sheetFormatPr defaultColWidth="9.140625" defaultRowHeight="12.75"/>
  <cols>
    <col min="1" max="1" width="6.8515625" style="3" customWidth="1"/>
    <col min="2" max="2" width="48.421875" style="1" customWidth="1"/>
    <col min="3" max="14" width="14.7109375" style="3" customWidth="1"/>
    <col min="15" max="15" width="14.7109375" style="1" customWidth="1"/>
    <col min="16" max="16" width="14.7109375" style="8" customWidth="1"/>
    <col min="17" max="16384" width="9.140625" style="1" customWidth="1"/>
  </cols>
  <sheetData>
    <row r="1" spans="1:17" ht="12.75" customHeight="1">
      <c r="A1" s="7"/>
      <c r="B1" s="8"/>
      <c r="C1" s="7"/>
      <c r="D1" s="7"/>
      <c r="E1" s="7"/>
      <c r="F1" s="7"/>
      <c r="G1" s="22"/>
      <c r="H1" s="7"/>
      <c r="I1" s="7"/>
      <c r="J1" s="7"/>
      <c r="K1" s="7"/>
      <c r="L1" s="7"/>
      <c r="M1" s="8"/>
      <c r="N1" s="7"/>
      <c r="O1" s="8"/>
      <c r="Q1" s="1">
        <v>3.3</v>
      </c>
    </row>
    <row r="2" spans="1:15" ht="12.75">
      <c r="A2" s="7"/>
      <c r="B2" s="8"/>
      <c r="C2" s="7"/>
      <c r="D2" s="7"/>
      <c r="E2" s="7"/>
      <c r="F2" s="7"/>
      <c r="G2" s="7"/>
      <c r="H2" s="7"/>
      <c r="I2" s="7"/>
      <c r="J2" s="7"/>
      <c r="K2" s="7"/>
      <c r="L2" s="7"/>
      <c r="M2" s="7"/>
      <c r="N2" s="7"/>
      <c r="O2" s="8"/>
    </row>
    <row r="3" spans="1:15" ht="15.75">
      <c r="A3" s="64" t="s">
        <v>78</v>
      </c>
      <c r="B3" s="65"/>
      <c r="C3" s="65"/>
      <c r="D3" s="65"/>
      <c r="E3" s="65"/>
      <c r="F3" s="65"/>
      <c r="G3" s="65"/>
      <c r="H3" s="65"/>
      <c r="I3" s="65"/>
      <c r="J3" s="65"/>
      <c r="K3" s="65"/>
      <c r="L3" s="65"/>
      <c r="M3" s="65"/>
      <c r="N3" s="66"/>
      <c r="O3" s="8"/>
    </row>
    <row r="4" spans="1:15" ht="15.75">
      <c r="A4" s="67" t="s">
        <v>101</v>
      </c>
      <c r="B4" s="68"/>
      <c r="C4" s="68"/>
      <c r="D4" s="68"/>
      <c r="E4" s="68"/>
      <c r="F4" s="68"/>
      <c r="G4" s="68"/>
      <c r="H4" s="68"/>
      <c r="I4" s="68"/>
      <c r="J4" s="68"/>
      <c r="K4" s="68"/>
      <c r="L4" s="68"/>
      <c r="M4" s="68"/>
      <c r="N4" s="69"/>
      <c r="O4" s="8"/>
    </row>
    <row r="5" spans="1:15" ht="12.75" customHeight="1">
      <c r="A5" s="71" t="str">
        <f>'Evaluare Cluj'!A5:N5</f>
        <v>Actualizat la: 01.12.2007</v>
      </c>
      <c r="B5" s="72"/>
      <c r="C5" s="72"/>
      <c r="D5" s="72"/>
      <c r="E5" s="72"/>
      <c r="F5" s="72"/>
      <c r="G5" s="72"/>
      <c r="H5" s="72"/>
      <c r="I5" s="72"/>
      <c r="J5" s="72"/>
      <c r="K5" s="72"/>
      <c r="L5" s="72"/>
      <c r="M5" s="72"/>
      <c r="N5" s="73"/>
      <c r="O5" s="8"/>
    </row>
    <row r="6" spans="1:15" ht="12.75">
      <c r="A6" s="74" t="s">
        <v>154</v>
      </c>
      <c r="B6" s="74"/>
      <c r="C6" s="74"/>
      <c r="D6" s="74"/>
      <c r="E6" s="74"/>
      <c r="F6" s="74"/>
      <c r="G6" s="74"/>
      <c r="H6" s="74"/>
      <c r="I6" s="74"/>
      <c r="J6" s="74"/>
      <c r="K6" s="74"/>
      <c r="L6" s="74"/>
      <c r="M6" s="74"/>
      <c r="N6" s="74"/>
      <c r="O6" s="8"/>
    </row>
    <row r="7" spans="1:15" ht="12.75" customHeight="1">
      <c r="A7" s="55" t="s">
        <v>76</v>
      </c>
      <c r="B7" s="55" t="s">
        <v>85</v>
      </c>
      <c r="C7" s="70" t="s">
        <v>140</v>
      </c>
      <c r="D7" s="70"/>
      <c r="E7" s="70"/>
      <c r="F7" s="70"/>
      <c r="G7" s="70"/>
      <c r="H7" s="70"/>
      <c r="I7" s="70"/>
      <c r="J7" s="70"/>
      <c r="K7" s="70"/>
      <c r="L7" s="70"/>
      <c r="M7" s="70"/>
      <c r="N7" s="70"/>
      <c r="O7" s="8"/>
    </row>
    <row r="8" spans="1:15" ht="12.75" customHeight="1">
      <c r="A8" s="63"/>
      <c r="B8" s="63"/>
      <c r="C8" s="61" t="s">
        <v>177</v>
      </c>
      <c r="D8" s="75"/>
      <c r="E8" s="75"/>
      <c r="F8" s="75"/>
      <c r="G8" s="75"/>
      <c r="H8" s="75"/>
      <c r="I8" s="75"/>
      <c r="J8" s="75"/>
      <c r="K8" s="75"/>
      <c r="L8" s="75"/>
      <c r="M8" s="75"/>
      <c r="N8" s="62"/>
      <c r="O8" s="8"/>
    </row>
    <row r="9" spans="1:15" ht="12.75" customHeight="1">
      <c r="A9" s="63"/>
      <c r="B9" s="63"/>
      <c r="C9" s="55" t="s">
        <v>128</v>
      </c>
      <c r="D9" s="55" t="s">
        <v>129</v>
      </c>
      <c r="E9" s="55" t="s">
        <v>130</v>
      </c>
      <c r="F9" s="55" t="s">
        <v>168</v>
      </c>
      <c r="G9" s="55" t="s">
        <v>169</v>
      </c>
      <c r="H9" s="55" t="s">
        <v>170</v>
      </c>
      <c r="I9" s="55" t="s">
        <v>171</v>
      </c>
      <c r="J9" s="55" t="s">
        <v>172</v>
      </c>
      <c r="K9" s="55" t="s">
        <v>124</v>
      </c>
      <c r="L9" s="55" t="s">
        <v>173</v>
      </c>
      <c r="M9" s="55" t="s">
        <v>174</v>
      </c>
      <c r="N9" s="55" t="s">
        <v>125</v>
      </c>
      <c r="O9" s="8"/>
    </row>
    <row r="10" spans="1:15" ht="12.75">
      <c r="A10" s="63"/>
      <c r="B10" s="63"/>
      <c r="C10" s="56"/>
      <c r="D10" s="56"/>
      <c r="E10" s="56"/>
      <c r="F10" s="56"/>
      <c r="G10" s="56"/>
      <c r="H10" s="56"/>
      <c r="I10" s="56"/>
      <c r="J10" s="56"/>
      <c r="K10" s="56"/>
      <c r="L10" s="56"/>
      <c r="M10" s="56"/>
      <c r="N10" s="56"/>
      <c r="O10" s="8"/>
    </row>
    <row r="11" spans="1:15" ht="12.75">
      <c r="A11" s="63"/>
      <c r="B11" s="63"/>
      <c r="C11" s="34" t="s">
        <v>167</v>
      </c>
      <c r="D11" s="34" t="s">
        <v>167</v>
      </c>
      <c r="E11" s="34" t="s">
        <v>167</v>
      </c>
      <c r="F11" s="34" t="s">
        <v>167</v>
      </c>
      <c r="G11" s="34" t="s">
        <v>167</v>
      </c>
      <c r="H11" s="34" t="s">
        <v>167</v>
      </c>
      <c r="I11" s="34" t="s">
        <v>167</v>
      </c>
      <c r="J11" s="34" t="s">
        <v>167</v>
      </c>
      <c r="K11" s="34" t="s">
        <v>167</v>
      </c>
      <c r="L11" s="34" t="s">
        <v>167</v>
      </c>
      <c r="M11" s="34" t="s">
        <v>167</v>
      </c>
      <c r="N11" s="34" t="s">
        <v>167</v>
      </c>
      <c r="O11" s="8"/>
    </row>
    <row r="12" spans="1:15" ht="12.75">
      <c r="A12" s="63"/>
      <c r="B12" s="63"/>
      <c r="C12" s="34">
        <v>12</v>
      </c>
      <c r="D12" s="34">
        <v>20</v>
      </c>
      <c r="E12" s="34">
        <v>22</v>
      </c>
      <c r="F12" s="34">
        <v>24</v>
      </c>
      <c r="G12" s="34">
        <v>27</v>
      </c>
      <c r="H12" s="34">
        <v>32</v>
      </c>
      <c r="I12" s="34">
        <v>40</v>
      </c>
      <c r="J12" s="34">
        <v>45</v>
      </c>
      <c r="K12" s="34">
        <v>50</v>
      </c>
      <c r="L12" s="34">
        <v>55</v>
      </c>
      <c r="M12" s="34">
        <v>58</v>
      </c>
      <c r="N12" s="34">
        <v>60</v>
      </c>
      <c r="O12" s="8"/>
    </row>
    <row r="13" spans="1:15" ht="12.75">
      <c r="A13" s="56"/>
      <c r="B13" s="56"/>
      <c r="C13" s="9" t="s">
        <v>190</v>
      </c>
      <c r="D13" s="9" t="s">
        <v>190</v>
      </c>
      <c r="E13" s="9" t="s">
        <v>190</v>
      </c>
      <c r="F13" s="9" t="s">
        <v>190</v>
      </c>
      <c r="G13" s="9" t="s">
        <v>190</v>
      </c>
      <c r="H13" s="9" t="s">
        <v>190</v>
      </c>
      <c r="I13" s="9" t="s">
        <v>190</v>
      </c>
      <c r="J13" s="9" t="s">
        <v>190</v>
      </c>
      <c r="K13" s="9" t="s">
        <v>190</v>
      </c>
      <c r="L13" s="9" t="s">
        <v>190</v>
      </c>
      <c r="M13" s="9" t="s">
        <v>190</v>
      </c>
      <c r="N13" s="9" t="s">
        <v>190</v>
      </c>
      <c r="O13" s="8"/>
    </row>
    <row r="14" spans="1:15" ht="15.75">
      <c r="A14" s="9">
        <v>1</v>
      </c>
      <c r="B14" s="10" t="s">
        <v>86</v>
      </c>
      <c r="C14" s="49">
        <f>ROUND($Q$1*'Evaluare Cluj'!C14,-3)</f>
        <v>59000</v>
      </c>
      <c r="D14" s="49">
        <f>ROUND($Q$1*'Evaluare Cluj'!D14,-3)</f>
        <v>76000</v>
      </c>
      <c r="E14" s="49">
        <f>ROUND($Q$1*'Evaluare Cluj'!E14,-3)</f>
        <v>83000</v>
      </c>
      <c r="F14" s="49">
        <f>ROUND($Q$1*'Evaluare Cluj'!F14,-3)</f>
        <v>99000</v>
      </c>
      <c r="G14" s="49">
        <f>ROUND($Q$1*'Evaluare Cluj'!G14,-3)</f>
        <v>106000</v>
      </c>
      <c r="H14" s="49">
        <f>ROUND($Q$1*'Evaluare Cluj'!H14,-3)</f>
        <v>116000</v>
      </c>
      <c r="I14" s="49">
        <f>ROUND($Q$1*'Evaluare Cluj'!I14,-3)</f>
        <v>149000</v>
      </c>
      <c r="J14" s="49">
        <f>ROUND($Q$1*'Evaluare Cluj'!J14,-3)</f>
        <v>165000</v>
      </c>
      <c r="K14" s="49">
        <f>ROUND($Q$1*'Evaluare Cluj'!K14,-3)</f>
        <v>182000</v>
      </c>
      <c r="L14" s="49">
        <f>ROUND($Q$1*'Evaluare Cluj'!L14,-3)</f>
        <v>198000</v>
      </c>
      <c r="M14" s="49">
        <f>ROUND($Q$1*'Evaluare Cluj'!M14,-3)</f>
        <v>231000</v>
      </c>
      <c r="N14" s="49">
        <f>ROUND($Q$1*'Evaluare Cluj'!N14,-3)</f>
        <v>264000</v>
      </c>
      <c r="O14" s="8"/>
    </row>
    <row r="15" spans="1:15" ht="15.75">
      <c r="A15" s="9">
        <f aca="true" t="shared" si="0" ref="A15:A37">A14+1</f>
        <v>2</v>
      </c>
      <c r="B15" s="10" t="s">
        <v>117</v>
      </c>
      <c r="C15" s="49">
        <f>ROUND($Q$1*'Evaluare Cluj'!C15,-3)</f>
        <v>50000</v>
      </c>
      <c r="D15" s="49">
        <f>ROUND($Q$1*'Evaluare Cluj'!D15,-3)</f>
        <v>59000</v>
      </c>
      <c r="E15" s="49">
        <f>ROUND($Q$1*'Evaluare Cluj'!E15,-3)</f>
        <v>66000</v>
      </c>
      <c r="F15" s="49">
        <f>ROUND($Q$1*'Evaluare Cluj'!F15,-3)</f>
        <v>79000</v>
      </c>
      <c r="G15" s="49">
        <f>ROUND($Q$1*'Evaluare Cluj'!G15,-3)</f>
        <v>89000</v>
      </c>
      <c r="H15" s="49">
        <f>ROUND($Q$1*'Evaluare Cluj'!H15,-3)</f>
        <v>99000</v>
      </c>
      <c r="I15" s="49">
        <f>ROUND($Q$1*'Evaluare Cluj'!I15,-3)</f>
        <v>132000</v>
      </c>
      <c r="J15" s="49">
        <f>ROUND($Q$1*'Evaluare Cluj'!J15,-3)</f>
        <v>149000</v>
      </c>
      <c r="K15" s="49">
        <f>ROUND($Q$1*'Evaluare Cluj'!K15,-3)</f>
        <v>165000</v>
      </c>
      <c r="L15" s="49">
        <f>ROUND($Q$1*'Evaluare Cluj'!L15,-3)</f>
        <v>182000</v>
      </c>
      <c r="M15" s="49">
        <f>ROUND($Q$1*'Evaluare Cluj'!M15,-3)</f>
        <v>198000</v>
      </c>
      <c r="N15" s="49">
        <f>ROUND($Q$1*'Evaluare Cluj'!N15,-3)</f>
        <v>215000</v>
      </c>
      <c r="O15" s="8"/>
    </row>
    <row r="16" spans="1:15" ht="15.75">
      <c r="A16" s="9">
        <f t="shared" si="0"/>
        <v>3</v>
      </c>
      <c r="B16" s="10" t="s">
        <v>87</v>
      </c>
      <c r="C16" s="49">
        <f>ROUND($Q$1*'Evaluare Cluj'!C16,-3)</f>
        <v>50000</v>
      </c>
      <c r="D16" s="49">
        <f>ROUND($Q$1*'Evaluare Cluj'!D16,-3)</f>
        <v>59000</v>
      </c>
      <c r="E16" s="49">
        <f>ROUND($Q$1*'Evaluare Cluj'!E16,-3)</f>
        <v>66000</v>
      </c>
      <c r="F16" s="49">
        <f>ROUND($Q$1*'Evaluare Cluj'!F16,-3)</f>
        <v>79000</v>
      </c>
      <c r="G16" s="49">
        <f>ROUND($Q$1*'Evaluare Cluj'!G16,-3)</f>
        <v>89000</v>
      </c>
      <c r="H16" s="49">
        <f>ROUND($Q$1*'Evaluare Cluj'!H16,-3)</f>
        <v>99000</v>
      </c>
      <c r="I16" s="49">
        <f>ROUND($Q$1*'Evaluare Cluj'!I16,-3)</f>
        <v>132000</v>
      </c>
      <c r="J16" s="49">
        <f>ROUND($Q$1*'Evaluare Cluj'!J16,-3)</f>
        <v>149000</v>
      </c>
      <c r="K16" s="49">
        <f>ROUND($Q$1*'Evaluare Cluj'!K16,-3)</f>
        <v>165000</v>
      </c>
      <c r="L16" s="49">
        <f>ROUND($Q$1*'Evaluare Cluj'!L16,-3)</f>
        <v>182000</v>
      </c>
      <c r="M16" s="49">
        <f>ROUND($Q$1*'Evaluare Cluj'!M16,-3)</f>
        <v>198000</v>
      </c>
      <c r="N16" s="49">
        <f>ROUND($Q$1*'Evaluare Cluj'!N16,-3)</f>
        <v>215000</v>
      </c>
      <c r="O16" s="8"/>
    </row>
    <row r="17" spans="1:15" ht="15.75">
      <c r="A17" s="9">
        <f t="shared" si="0"/>
        <v>4</v>
      </c>
      <c r="B17" s="10" t="s">
        <v>152</v>
      </c>
      <c r="C17" s="49">
        <f>ROUND($Q$1*'Evaluare Cluj'!C17,-3)</f>
        <v>59000</v>
      </c>
      <c r="D17" s="49">
        <f>ROUND($Q$1*'Evaluare Cluj'!D17,-3)</f>
        <v>76000</v>
      </c>
      <c r="E17" s="49">
        <f>ROUND($Q$1*'Evaluare Cluj'!E17,-3)</f>
        <v>83000</v>
      </c>
      <c r="F17" s="49">
        <f>ROUND($Q$1*'Evaluare Cluj'!F17,-3)</f>
        <v>92000</v>
      </c>
      <c r="G17" s="49">
        <f>ROUND($Q$1*'Evaluare Cluj'!G17,-3)</f>
        <v>99000</v>
      </c>
      <c r="H17" s="49">
        <f>ROUND($Q$1*'Evaluare Cluj'!H17,-3)</f>
        <v>116000</v>
      </c>
      <c r="I17" s="49">
        <f>ROUND($Q$1*'Evaluare Cluj'!I17,-3)</f>
        <v>142000</v>
      </c>
      <c r="J17" s="49">
        <f>ROUND($Q$1*'Evaluare Cluj'!J17,-3)</f>
        <v>158000</v>
      </c>
      <c r="K17" s="49">
        <f>ROUND($Q$1*'Evaluare Cluj'!K17,-3)</f>
        <v>182000</v>
      </c>
      <c r="L17" s="49">
        <f>ROUND($Q$1*'Evaluare Cluj'!L17,-3)</f>
        <v>191000</v>
      </c>
      <c r="M17" s="49">
        <f>ROUND($Q$1*'Evaluare Cluj'!M17,-3)</f>
        <v>238000</v>
      </c>
      <c r="N17" s="49">
        <f>ROUND($Q$1*'Evaluare Cluj'!N17,-3)</f>
        <v>264000</v>
      </c>
      <c r="O17" s="8"/>
    </row>
    <row r="18" spans="1:15" ht="15.75">
      <c r="A18" s="9">
        <f t="shared" si="0"/>
        <v>5</v>
      </c>
      <c r="B18" s="10" t="s">
        <v>99</v>
      </c>
      <c r="C18" s="49">
        <f>ROUND($Q$1*'Evaluare Cluj'!C18,-3)</f>
        <v>59000</v>
      </c>
      <c r="D18" s="49">
        <f>ROUND($Q$1*'Evaluare Cluj'!D18,-3)</f>
        <v>66000</v>
      </c>
      <c r="E18" s="49">
        <f>ROUND($Q$1*'Evaluare Cluj'!E18,-3)</f>
        <v>83000</v>
      </c>
      <c r="F18" s="49">
        <f>ROUND($Q$1*'Evaluare Cluj'!F18,-3)</f>
        <v>92000</v>
      </c>
      <c r="G18" s="49">
        <f>ROUND($Q$1*'Evaluare Cluj'!G18,-3)</f>
        <v>99000</v>
      </c>
      <c r="H18" s="49">
        <f>ROUND($Q$1*'Evaluare Cluj'!H18,-3)</f>
        <v>116000</v>
      </c>
      <c r="I18" s="49">
        <f>ROUND($Q$1*'Evaluare Cluj'!I18,-3)</f>
        <v>142000</v>
      </c>
      <c r="J18" s="49">
        <f>ROUND($Q$1*'Evaluare Cluj'!J18,-3)</f>
        <v>158000</v>
      </c>
      <c r="K18" s="49">
        <f>ROUND($Q$1*'Evaluare Cluj'!K18,-3)</f>
        <v>182000</v>
      </c>
      <c r="L18" s="49">
        <f>ROUND($Q$1*'Evaluare Cluj'!L18,-3)</f>
        <v>191000</v>
      </c>
      <c r="M18" s="49">
        <f>ROUND($Q$1*'Evaluare Cluj'!M18,-3)</f>
        <v>238000</v>
      </c>
      <c r="N18" s="49">
        <f>ROUND($Q$1*'Evaluare Cluj'!N18,-3)</f>
        <v>264000</v>
      </c>
      <c r="O18" s="8"/>
    </row>
    <row r="19" spans="1:15" ht="15.75">
      <c r="A19" s="9">
        <f t="shared" si="0"/>
        <v>6</v>
      </c>
      <c r="B19" s="10" t="s">
        <v>88</v>
      </c>
      <c r="C19" s="49">
        <f>ROUND($Q$1*'Evaluare Cluj'!C19,-3)</f>
        <v>83000</v>
      </c>
      <c r="D19" s="49">
        <f>ROUND($Q$1*'Evaluare Cluj'!D19,-3)</f>
        <v>92000</v>
      </c>
      <c r="E19" s="49">
        <f>ROUND($Q$1*'Evaluare Cluj'!E19,-3)</f>
        <v>99000</v>
      </c>
      <c r="F19" s="49">
        <f>ROUND($Q$1*'Evaluare Cluj'!F19,-3)</f>
        <v>106000</v>
      </c>
      <c r="G19" s="49">
        <f>ROUND($Q$1*'Evaluare Cluj'!G19,-3)</f>
        <v>116000</v>
      </c>
      <c r="H19" s="49">
        <f>ROUND($Q$1*'Evaluare Cluj'!H19,-3)</f>
        <v>132000</v>
      </c>
      <c r="I19" s="49">
        <f>ROUND($Q$1*'Evaluare Cluj'!I19,-3)</f>
        <v>149000</v>
      </c>
      <c r="J19" s="49">
        <f>ROUND($Q$1*'Evaluare Cluj'!J19,-3)</f>
        <v>165000</v>
      </c>
      <c r="K19" s="49">
        <f>ROUND($Q$1*'Evaluare Cluj'!K19,-3)</f>
        <v>182000</v>
      </c>
      <c r="L19" s="49">
        <f>ROUND($Q$1*'Evaluare Cluj'!L19,-3)</f>
        <v>215000</v>
      </c>
      <c r="M19" s="49">
        <f>ROUND($Q$1*'Evaluare Cluj'!M19,-3)</f>
        <v>264000</v>
      </c>
      <c r="N19" s="49">
        <f>ROUND($Q$1*'Evaluare Cluj'!N19,-3)</f>
        <v>330000</v>
      </c>
      <c r="O19" s="8"/>
    </row>
    <row r="20" spans="1:15" ht="15.75">
      <c r="A20" s="9">
        <f t="shared" si="0"/>
        <v>7</v>
      </c>
      <c r="B20" s="10" t="s">
        <v>118</v>
      </c>
      <c r="C20" s="49">
        <f>ROUND($Q$1*'Evaluare Cluj'!C20,-3)</f>
        <v>46000</v>
      </c>
      <c r="D20" s="49">
        <f>ROUND($Q$1*'Evaluare Cluj'!D20,-3)</f>
        <v>56000</v>
      </c>
      <c r="E20" s="49">
        <f>ROUND($Q$1*'Evaluare Cluj'!E20,-3)</f>
        <v>79000</v>
      </c>
      <c r="F20" s="49">
        <f>ROUND($Q$1*'Evaluare Cluj'!F20,-3)</f>
        <v>92000</v>
      </c>
      <c r="G20" s="49">
        <f>ROUND($Q$1*'Evaluare Cluj'!G20,-3)</f>
        <v>99000</v>
      </c>
      <c r="H20" s="49">
        <f>ROUND($Q$1*'Evaluare Cluj'!H20,-3)</f>
        <v>116000</v>
      </c>
      <c r="I20" s="49">
        <f>ROUND($Q$1*'Evaluare Cluj'!I20,-3)</f>
        <v>132000</v>
      </c>
      <c r="J20" s="49">
        <f>ROUND($Q$1*'Evaluare Cluj'!J20,-3)</f>
        <v>149000</v>
      </c>
      <c r="K20" s="49">
        <f>ROUND($Q$1*'Evaluare Cluj'!K20,-3)</f>
        <v>165000</v>
      </c>
      <c r="L20" s="49">
        <f>ROUND($Q$1*'Evaluare Cluj'!L20,-3)</f>
        <v>182000</v>
      </c>
      <c r="M20" s="49">
        <f>ROUND($Q$1*'Evaluare Cluj'!M20,-3)</f>
        <v>198000</v>
      </c>
      <c r="N20" s="49">
        <f>ROUND($Q$1*'Evaluare Cluj'!N20,-3)</f>
        <v>215000</v>
      </c>
      <c r="O20" s="8"/>
    </row>
    <row r="21" spans="1:15" ht="15.75">
      <c r="A21" s="9">
        <f t="shared" si="0"/>
        <v>8</v>
      </c>
      <c r="B21" s="10" t="s">
        <v>191</v>
      </c>
      <c r="C21" s="49">
        <f>ROUND($Q$1*'Evaluare Cluj'!C21,-3)</f>
        <v>59000</v>
      </c>
      <c r="D21" s="49">
        <f>ROUND($Q$1*'Evaluare Cluj'!D21,-3)</f>
        <v>66000</v>
      </c>
      <c r="E21" s="49">
        <f>ROUND($Q$1*'Evaluare Cluj'!E21,-3)</f>
        <v>83000</v>
      </c>
      <c r="F21" s="49">
        <f>ROUND($Q$1*'Evaluare Cluj'!F21,-3)</f>
        <v>92000</v>
      </c>
      <c r="G21" s="49">
        <f>ROUND($Q$1*'Evaluare Cluj'!G21,-3)</f>
        <v>106000</v>
      </c>
      <c r="H21" s="49">
        <f>ROUND($Q$1*'Evaluare Cluj'!H21,-3)</f>
        <v>125000</v>
      </c>
      <c r="I21" s="49">
        <f>ROUND($Q$1*'Evaluare Cluj'!I21,-3)</f>
        <v>149000</v>
      </c>
      <c r="J21" s="49">
        <f>ROUND($Q$1*'Evaluare Cluj'!J21,-3)</f>
        <v>165000</v>
      </c>
      <c r="K21" s="49">
        <f>ROUND($Q$1*'Evaluare Cluj'!K21,-3)</f>
        <v>182000</v>
      </c>
      <c r="L21" s="49">
        <f>ROUND($Q$1*'Evaluare Cluj'!L21,-3)</f>
        <v>198000</v>
      </c>
      <c r="M21" s="49">
        <f>ROUND($Q$1*'Evaluare Cluj'!M21,-3)</f>
        <v>231000</v>
      </c>
      <c r="N21" s="49">
        <f>ROUND($Q$1*'Evaluare Cluj'!N21,-3)</f>
        <v>248000</v>
      </c>
      <c r="O21" s="8"/>
    </row>
    <row r="22" spans="1:15" ht="15.75">
      <c r="A22" s="9">
        <f t="shared" si="0"/>
        <v>9</v>
      </c>
      <c r="B22" s="10" t="s">
        <v>89</v>
      </c>
      <c r="C22" s="49">
        <f>ROUND($Q$1*'Evaluare Cluj'!C22,-3)</f>
        <v>46000</v>
      </c>
      <c r="D22" s="49">
        <f>ROUND($Q$1*'Evaluare Cluj'!D22,-3)</f>
        <v>56000</v>
      </c>
      <c r="E22" s="49">
        <f>ROUND($Q$1*'Evaluare Cluj'!E22,-3)</f>
        <v>79000</v>
      </c>
      <c r="F22" s="49">
        <f>ROUND($Q$1*'Evaluare Cluj'!F22,-3)</f>
        <v>92000</v>
      </c>
      <c r="G22" s="49">
        <f>ROUND($Q$1*'Evaluare Cluj'!G22,-3)</f>
        <v>99000</v>
      </c>
      <c r="H22" s="49">
        <f>ROUND($Q$1*'Evaluare Cluj'!H22,-3)</f>
        <v>116000</v>
      </c>
      <c r="I22" s="49">
        <f>ROUND($Q$1*'Evaluare Cluj'!I22,-3)</f>
        <v>132000</v>
      </c>
      <c r="J22" s="49">
        <f>ROUND($Q$1*'Evaluare Cluj'!J22,-3)</f>
        <v>149000</v>
      </c>
      <c r="K22" s="49">
        <f>ROUND($Q$1*'Evaluare Cluj'!K22,-3)</f>
        <v>165000</v>
      </c>
      <c r="L22" s="49">
        <f>ROUND($Q$1*'Evaluare Cluj'!L22,-3)</f>
        <v>182000</v>
      </c>
      <c r="M22" s="49">
        <f>ROUND($Q$1*'Evaluare Cluj'!M22,-3)</f>
        <v>198000</v>
      </c>
      <c r="N22" s="49">
        <f>ROUND($Q$1*'Evaluare Cluj'!N22,-3)</f>
        <v>215000</v>
      </c>
      <c r="O22" s="8"/>
    </row>
    <row r="23" spans="1:15" ht="15.75">
      <c r="A23" s="9">
        <f t="shared" si="0"/>
        <v>10</v>
      </c>
      <c r="B23" s="10" t="s">
        <v>97</v>
      </c>
      <c r="C23" s="49">
        <f>ROUND($Q$1*'Evaluare Cluj'!C23,-3)</f>
        <v>53000</v>
      </c>
      <c r="D23" s="49">
        <f>ROUND($Q$1*'Evaluare Cluj'!D23,-3)</f>
        <v>66000</v>
      </c>
      <c r="E23" s="49">
        <f>ROUND($Q$1*'Evaluare Cluj'!E23,-3)</f>
        <v>83000</v>
      </c>
      <c r="F23" s="49">
        <f>ROUND($Q$1*'Evaluare Cluj'!F23,-3)</f>
        <v>92000</v>
      </c>
      <c r="G23" s="49">
        <f>ROUND($Q$1*'Evaluare Cluj'!G23,-3)</f>
        <v>99000</v>
      </c>
      <c r="H23" s="49">
        <f>ROUND($Q$1*'Evaluare Cluj'!H23,-3)</f>
        <v>116000</v>
      </c>
      <c r="I23" s="49">
        <f>ROUND($Q$1*'Evaluare Cluj'!I23,-3)</f>
        <v>142000</v>
      </c>
      <c r="J23" s="49">
        <f>ROUND($Q$1*'Evaluare Cluj'!J23,-3)</f>
        <v>158000</v>
      </c>
      <c r="K23" s="49">
        <f>ROUND($Q$1*'Evaluare Cluj'!K23,-3)</f>
        <v>182000</v>
      </c>
      <c r="L23" s="49">
        <f>ROUND($Q$1*'Evaluare Cluj'!L23,-3)</f>
        <v>191000</v>
      </c>
      <c r="M23" s="49">
        <f>ROUND($Q$1*'Evaluare Cluj'!M23,-3)</f>
        <v>238000</v>
      </c>
      <c r="N23" s="49">
        <f>ROUND($Q$1*'Evaluare Cluj'!N23,-3)</f>
        <v>264000</v>
      </c>
      <c r="O23" s="8"/>
    </row>
    <row r="24" spans="1:15" ht="15.75">
      <c r="A24" s="9">
        <f t="shared" si="0"/>
        <v>11</v>
      </c>
      <c r="B24" s="10" t="s">
        <v>116</v>
      </c>
      <c r="C24" s="49">
        <f>ROUND($Q$1*'Evaluare Cluj'!C24,-3)</f>
        <v>59000</v>
      </c>
      <c r="D24" s="49">
        <f>ROUND($Q$1*'Evaluare Cluj'!D24,-3)</f>
        <v>83000</v>
      </c>
      <c r="E24" s="49">
        <f>ROUND($Q$1*'Evaluare Cluj'!E24,-3)</f>
        <v>92000</v>
      </c>
      <c r="F24" s="49">
        <f>ROUND($Q$1*'Evaluare Cluj'!F24,-3)</f>
        <v>99000</v>
      </c>
      <c r="G24" s="49">
        <f>ROUND($Q$1*'Evaluare Cluj'!G24,-3)</f>
        <v>106000</v>
      </c>
      <c r="H24" s="49">
        <f>ROUND($Q$1*'Evaluare Cluj'!H24,-3)</f>
        <v>116000</v>
      </c>
      <c r="I24" s="49">
        <f>ROUND($Q$1*'Evaluare Cluj'!I24,-3)</f>
        <v>149000</v>
      </c>
      <c r="J24" s="49">
        <f>ROUND($Q$1*'Evaluare Cluj'!J24,-3)</f>
        <v>165000</v>
      </c>
      <c r="K24" s="49">
        <f>ROUND($Q$1*'Evaluare Cluj'!K24,-3)</f>
        <v>182000</v>
      </c>
      <c r="L24" s="49">
        <f>ROUND($Q$1*'Evaluare Cluj'!L24,-3)</f>
        <v>198000</v>
      </c>
      <c r="M24" s="49">
        <f>ROUND($Q$1*'Evaluare Cluj'!M24,-3)</f>
        <v>248000</v>
      </c>
      <c r="N24" s="49">
        <f>ROUND($Q$1*'Evaluare Cluj'!N24,-3)</f>
        <v>264000</v>
      </c>
      <c r="O24" s="8"/>
    </row>
    <row r="25" spans="1:15" ht="15.75">
      <c r="A25" s="9">
        <f t="shared" si="0"/>
        <v>12</v>
      </c>
      <c r="B25" s="10" t="s">
        <v>90</v>
      </c>
      <c r="C25" s="49">
        <f>ROUND($Q$1*'Evaluare Cluj'!C25,-3)</f>
        <v>59000</v>
      </c>
      <c r="D25" s="49">
        <f>ROUND($Q$1*'Evaluare Cluj'!D25,-3)</f>
        <v>83000</v>
      </c>
      <c r="E25" s="49">
        <f>ROUND($Q$1*'Evaluare Cluj'!E25,-3)</f>
        <v>92000</v>
      </c>
      <c r="F25" s="49">
        <f>ROUND($Q$1*'Evaluare Cluj'!F25,-3)</f>
        <v>99000</v>
      </c>
      <c r="G25" s="49">
        <f>ROUND($Q$1*'Evaluare Cluj'!G25,-3)</f>
        <v>106000</v>
      </c>
      <c r="H25" s="49">
        <f>ROUND($Q$1*'Evaluare Cluj'!H25,-3)</f>
        <v>116000</v>
      </c>
      <c r="I25" s="49">
        <f>ROUND($Q$1*'Evaluare Cluj'!I25,-3)</f>
        <v>149000</v>
      </c>
      <c r="J25" s="49">
        <f>ROUND($Q$1*'Evaluare Cluj'!J25,-3)</f>
        <v>165000</v>
      </c>
      <c r="K25" s="49">
        <f>ROUND($Q$1*'Evaluare Cluj'!K25,-3)</f>
        <v>182000</v>
      </c>
      <c r="L25" s="49">
        <f>ROUND($Q$1*'Evaluare Cluj'!L25,-3)</f>
        <v>198000</v>
      </c>
      <c r="M25" s="49">
        <f>ROUND($Q$1*'Evaluare Cluj'!M25,-3)</f>
        <v>248000</v>
      </c>
      <c r="N25" s="49">
        <f>ROUND($Q$1*'Evaluare Cluj'!N25,-3)</f>
        <v>264000</v>
      </c>
      <c r="O25" s="8"/>
    </row>
    <row r="26" spans="1:15" ht="15.75">
      <c r="A26" s="9">
        <f t="shared" si="0"/>
        <v>13</v>
      </c>
      <c r="B26" s="10" t="s">
        <v>91</v>
      </c>
      <c r="C26" s="49">
        <f>ROUND($Q$1*'Evaluare Cluj'!C26,-3)</f>
        <v>56000</v>
      </c>
      <c r="D26" s="49">
        <f>ROUND($Q$1*'Evaluare Cluj'!D26,-3)</f>
        <v>69000</v>
      </c>
      <c r="E26" s="49">
        <f>ROUND($Q$1*'Evaluare Cluj'!E26,-3)</f>
        <v>83000</v>
      </c>
      <c r="F26" s="49">
        <f>ROUND($Q$1*'Evaluare Cluj'!F26,-3)</f>
        <v>99000</v>
      </c>
      <c r="G26" s="49">
        <f>ROUND($Q$1*'Evaluare Cluj'!G26,-3)</f>
        <v>106000</v>
      </c>
      <c r="H26" s="49">
        <f>ROUND($Q$1*'Evaluare Cluj'!H26,-3)</f>
        <v>116000</v>
      </c>
      <c r="I26" s="49">
        <f>ROUND($Q$1*'Evaluare Cluj'!I26,-3)</f>
        <v>149000</v>
      </c>
      <c r="J26" s="49">
        <f>ROUND($Q$1*'Evaluare Cluj'!J26,-3)</f>
        <v>165000</v>
      </c>
      <c r="K26" s="49">
        <f>ROUND($Q$1*'Evaluare Cluj'!K26,-3)</f>
        <v>182000</v>
      </c>
      <c r="L26" s="49">
        <f>ROUND($Q$1*'Evaluare Cluj'!L26,-3)</f>
        <v>198000</v>
      </c>
      <c r="M26" s="49">
        <f>ROUND($Q$1*'Evaluare Cluj'!M26,-3)</f>
        <v>248000</v>
      </c>
      <c r="N26" s="49">
        <f>ROUND($Q$1*'Evaluare Cluj'!N26,-3)</f>
        <v>264000</v>
      </c>
      <c r="O26" s="8"/>
    </row>
    <row r="27" spans="1:15" ht="15.75">
      <c r="A27" s="9">
        <f t="shared" si="0"/>
        <v>14</v>
      </c>
      <c r="B27" s="10" t="s">
        <v>92</v>
      </c>
      <c r="C27" s="49">
        <f>ROUND($Q$1*'Evaluare Cluj'!C27,-3)</f>
        <v>46000</v>
      </c>
      <c r="D27" s="49">
        <f>ROUND($Q$1*'Evaluare Cluj'!D27,-3)</f>
        <v>56000</v>
      </c>
      <c r="E27" s="49">
        <f>ROUND($Q$1*'Evaluare Cluj'!E27,-3)</f>
        <v>79000</v>
      </c>
      <c r="F27" s="49">
        <f>ROUND($Q$1*'Evaluare Cluj'!F27,-3)</f>
        <v>92000</v>
      </c>
      <c r="G27" s="49">
        <f>ROUND($Q$1*'Evaluare Cluj'!G27,-3)</f>
        <v>99000</v>
      </c>
      <c r="H27" s="49">
        <f>ROUND($Q$1*'Evaluare Cluj'!H27,-3)</f>
        <v>116000</v>
      </c>
      <c r="I27" s="49">
        <f>ROUND($Q$1*'Evaluare Cluj'!I27,-3)</f>
        <v>132000</v>
      </c>
      <c r="J27" s="49">
        <f>ROUND($Q$1*'Evaluare Cluj'!J27,-3)</f>
        <v>149000</v>
      </c>
      <c r="K27" s="49">
        <f>ROUND($Q$1*'Evaluare Cluj'!K27,-3)</f>
        <v>165000</v>
      </c>
      <c r="L27" s="49">
        <f>ROUND($Q$1*'Evaluare Cluj'!L27,-3)</f>
        <v>182000</v>
      </c>
      <c r="M27" s="49">
        <f>ROUND($Q$1*'Evaluare Cluj'!M27,-3)</f>
        <v>198000</v>
      </c>
      <c r="N27" s="49">
        <f>ROUND($Q$1*'Evaluare Cluj'!N27,-3)</f>
        <v>215000</v>
      </c>
      <c r="O27" s="8"/>
    </row>
    <row r="28" spans="1:15" ht="15.75">
      <c r="A28" s="9">
        <f t="shared" si="0"/>
        <v>15</v>
      </c>
      <c r="B28" s="10" t="s">
        <v>100</v>
      </c>
      <c r="C28" s="49">
        <f>ROUND($Q$1*'Evaluare Cluj'!C28,-3)</f>
        <v>59000</v>
      </c>
      <c r="D28" s="49">
        <f>ROUND($Q$1*'Evaluare Cluj'!D28,-3)</f>
        <v>79000</v>
      </c>
      <c r="E28" s="49">
        <f>ROUND($Q$1*'Evaluare Cluj'!E28,-3)</f>
        <v>89000</v>
      </c>
      <c r="F28" s="49">
        <f>ROUND($Q$1*'Evaluare Cluj'!F28,-3)</f>
        <v>96000</v>
      </c>
      <c r="G28" s="49">
        <f>ROUND($Q$1*'Evaluare Cluj'!G28,-3)</f>
        <v>106000</v>
      </c>
      <c r="H28" s="49">
        <f>ROUND($Q$1*'Evaluare Cluj'!H28,-3)</f>
        <v>116000</v>
      </c>
      <c r="I28" s="49">
        <f>ROUND($Q$1*'Evaluare Cluj'!I28,-3)</f>
        <v>149000</v>
      </c>
      <c r="J28" s="49">
        <f>ROUND($Q$1*'Evaluare Cluj'!J28,-3)</f>
        <v>165000</v>
      </c>
      <c r="K28" s="49">
        <f>ROUND($Q$1*'Evaluare Cluj'!K28,-3)</f>
        <v>182000</v>
      </c>
      <c r="L28" s="49">
        <f>ROUND($Q$1*'Evaluare Cluj'!L28,-3)</f>
        <v>198000</v>
      </c>
      <c r="M28" s="49">
        <f>ROUND($Q$1*'Evaluare Cluj'!M28,-3)</f>
        <v>248000</v>
      </c>
      <c r="N28" s="49">
        <f>ROUND($Q$1*'Evaluare Cluj'!N28,-3)</f>
        <v>264000</v>
      </c>
      <c r="O28" s="8"/>
    </row>
    <row r="29" spans="1:15" ht="15.75">
      <c r="A29" s="9">
        <f t="shared" si="0"/>
        <v>16</v>
      </c>
      <c r="B29" s="10" t="s">
        <v>158</v>
      </c>
      <c r="C29" s="49">
        <f>ROUND($Q$1*'Evaluare Cluj'!C29,-3)</f>
        <v>59000</v>
      </c>
      <c r="D29" s="49">
        <f>ROUND($Q$1*'Evaluare Cluj'!D29,-3)</f>
        <v>83000</v>
      </c>
      <c r="E29" s="49">
        <f>ROUND($Q$1*'Evaluare Cluj'!E29,-3)</f>
        <v>92000</v>
      </c>
      <c r="F29" s="49">
        <f>ROUND($Q$1*'Evaluare Cluj'!F29,-3)</f>
        <v>99000</v>
      </c>
      <c r="G29" s="49">
        <f>ROUND($Q$1*'Evaluare Cluj'!G29,-3)</f>
        <v>106000</v>
      </c>
      <c r="H29" s="49">
        <f>ROUND($Q$1*'Evaluare Cluj'!H29,-3)</f>
        <v>116000</v>
      </c>
      <c r="I29" s="49">
        <f>ROUND($Q$1*'Evaluare Cluj'!I29,-3)</f>
        <v>149000</v>
      </c>
      <c r="J29" s="49">
        <f>ROUND($Q$1*'Evaluare Cluj'!J29,-3)</f>
        <v>165000</v>
      </c>
      <c r="K29" s="49">
        <f>ROUND($Q$1*'Evaluare Cluj'!K29,-3)</f>
        <v>182000</v>
      </c>
      <c r="L29" s="49">
        <f>ROUND($Q$1*'Evaluare Cluj'!L29,-3)</f>
        <v>198000</v>
      </c>
      <c r="M29" s="49">
        <f>ROUND($Q$1*'Evaluare Cluj'!M29,-3)</f>
        <v>248000</v>
      </c>
      <c r="N29" s="49">
        <f>ROUND($Q$1*'Evaluare Cluj'!N29,-3)</f>
        <v>264000</v>
      </c>
      <c r="O29" s="8"/>
    </row>
    <row r="30" spans="1:15" ht="15.75">
      <c r="A30" s="9">
        <f t="shared" si="0"/>
        <v>17</v>
      </c>
      <c r="B30" s="10" t="s">
        <v>188</v>
      </c>
      <c r="C30" s="49">
        <f>ROUND($Q$1*'Evaluare Cluj'!C30,-3)</f>
        <v>59000</v>
      </c>
      <c r="D30" s="49">
        <f>ROUND($Q$1*'Evaluare Cluj'!D30,-3)</f>
        <v>83000</v>
      </c>
      <c r="E30" s="49">
        <f>ROUND($Q$1*'Evaluare Cluj'!E30,-3)</f>
        <v>92000</v>
      </c>
      <c r="F30" s="49">
        <f>ROUND($Q$1*'Evaluare Cluj'!F30,-3)</f>
        <v>99000</v>
      </c>
      <c r="G30" s="49">
        <f>ROUND($Q$1*'Evaluare Cluj'!G30,-3)</f>
        <v>106000</v>
      </c>
      <c r="H30" s="49">
        <f>ROUND($Q$1*'Evaluare Cluj'!H30,-3)</f>
        <v>116000</v>
      </c>
      <c r="I30" s="49">
        <f>ROUND($Q$1*'Evaluare Cluj'!I30,-3)</f>
        <v>149000</v>
      </c>
      <c r="J30" s="49">
        <f>ROUND($Q$1*'Evaluare Cluj'!J30,-3)</f>
        <v>165000</v>
      </c>
      <c r="K30" s="49">
        <f>ROUND($Q$1*'Evaluare Cluj'!K30,-3)</f>
        <v>182000</v>
      </c>
      <c r="L30" s="49">
        <f>ROUND($Q$1*'Evaluare Cluj'!L30,-3)</f>
        <v>198000</v>
      </c>
      <c r="M30" s="49">
        <f>ROUND($Q$1*'Evaluare Cluj'!M30,-3)</f>
        <v>248000</v>
      </c>
      <c r="N30" s="49">
        <f>ROUND($Q$1*'Evaluare Cluj'!N30,-3)</f>
        <v>264000</v>
      </c>
      <c r="O30" s="8"/>
    </row>
    <row r="31" spans="1:15" ht="15.75">
      <c r="A31" s="9">
        <f t="shared" si="0"/>
        <v>18</v>
      </c>
      <c r="B31" s="10" t="s">
        <v>98</v>
      </c>
      <c r="C31" s="49">
        <f>ROUND($Q$1*'Evaluare Cluj'!C31,-3)</f>
        <v>46000</v>
      </c>
      <c r="D31" s="49">
        <f>ROUND($Q$1*'Evaluare Cluj'!D31,-3)</f>
        <v>56000</v>
      </c>
      <c r="E31" s="49">
        <f>ROUND($Q$1*'Evaluare Cluj'!E31,-3)</f>
        <v>79000</v>
      </c>
      <c r="F31" s="49">
        <f>ROUND($Q$1*'Evaluare Cluj'!F31,-3)</f>
        <v>92000</v>
      </c>
      <c r="G31" s="49">
        <f>ROUND($Q$1*'Evaluare Cluj'!G31,-3)</f>
        <v>99000</v>
      </c>
      <c r="H31" s="49">
        <f>ROUND($Q$1*'Evaluare Cluj'!H31,-3)</f>
        <v>116000</v>
      </c>
      <c r="I31" s="49">
        <f>ROUND($Q$1*'Evaluare Cluj'!I31,-3)</f>
        <v>132000</v>
      </c>
      <c r="J31" s="49">
        <f>ROUND($Q$1*'Evaluare Cluj'!J31,-3)</f>
        <v>149000</v>
      </c>
      <c r="K31" s="49">
        <f>ROUND($Q$1*'Evaluare Cluj'!K31,-3)</f>
        <v>165000</v>
      </c>
      <c r="L31" s="49">
        <f>ROUND($Q$1*'Evaluare Cluj'!L31,-3)</f>
        <v>182000</v>
      </c>
      <c r="M31" s="49">
        <f>ROUND($Q$1*'Evaluare Cluj'!M31,-3)</f>
        <v>198000</v>
      </c>
      <c r="N31" s="49">
        <f>ROUND($Q$1*'Evaluare Cluj'!N31,-3)</f>
        <v>215000</v>
      </c>
      <c r="O31" s="8"/>
    </row>
    <row r="32" spans="1:15" ht="15.75">
      <c r="A32" s="9">
        <f t="shared" si="0"/>
        <v>19</v>
      </c>
      <c r="B32" s="10" t="s">
        <v>96</v>
      </c>
      <c r="C32" s="49">
        <f>ROUND($Q$1*'Evaluare Cluj'!C32,-3)</f>
        <v>73000</v>
      </c>
      <c r="D32" s="49">
        <f>ROUND($Q$1*'Evaluare Cluj'!D32,-3)</f>
        <v>79000</v>
      </c>
      <c r="E32" s="49">
        <f>ROUND($Q$1*'Evaluare Cluj'!E32,-3)</f>
        <v>92000</v>
      </c>
      <c r="F32" s="49">
        <f>ROUND($Q$1*'Evaluare Cluj'!F32,-3)</f>
        <v>99000</v>
      </c>
      <c r="G32" s="49">
        <f>ROUND($Q$1*'Evaluare Cluj'!G32,-3)</f>
        <v>106000</v>
      </c>
      <c r="H32" s="49">
        <f>ROUND($Q$1*'Evaluare Cluj'!H32,-3)</f>
        <v>116000</v>
      </c>
      <c r="I32" s="49">
        <f>ROUND($Q$1*'Evaluare Cluj'!I32,-3)</f>
        <v>149000</v>
      </c>
      <c r="J32" s="49">
        <f>ROUND($Q$1*'Evaluare Cluj'!J32,-3)</f>
        <v>165000</v>
      </c>
      <c r="K32" s="49">
        <f>ROUND($Q$1*'Evaluare Cluj'!K32,-3)</f>
        <v>182000</v>
      </c>
      <c r="L32" s="49">
        <f>ROUND($Q$1*'Evaluare Cluj'!L32,-3)</f>
        <v>198000</v>
      </c>
      <c r="M32" s="49">
        <f>ROUND($Q$1*'Evaluare Cluj'!M32,-3)</f>
        <v>248000</v>
      </c>
      <c r="N32" s="49">
        <f>ROUND($Q$1*'Evaluare Cluj'!N32,-3)</f>
        <v>264000</v>
      </c>
      <c r="O32" s="8"/>
    </row>
    <row r="33" spans="1:15" ht="15.75">
      <c r="A33" s="9">
        <f t="shared" si="0"/>
        <v>20</v>
      </c>
      <c r="B33" s="10" t="s">
        <v>93</v>
      </c>
      <c r="C33" s="49">
        <f>ROUND($Q$1*'Evaluare Cluj'!C33,-3)</f>
        <v>69000</v>
      </c>
      <c r="D33" s="49">
        <f>ROUND($Q$1*'Evaluare Cluj'!D33,-3)</f>
        <v>83000</v>
      </c>
      <c r="E33" s="49">
        <f>ROUND($Q$1*'Evaluare Cluj'!E33,-3)</f>
        <v>92000</v>
      </c>
      <c r="F33" s="49">
        <f>ROUND($Q$1*'Evaluare Cluj'!F33,-3)</f>
        <v>99000</v>
      </c>
      <c r="G33" s="49">
        <f>ROUND($Q$1*'Evaluare Cluj'!G33,-3)</f>
        <v>106000</v>
      </c>
      <c r="H33" s="49">
        <f>ROUND($Q$1*'Evaluare Cluj'!H33,-3)</f>
        <v>116000</v>
      </c>
      <c r="I33" s="49">
        <f>ROUND($Q$1*'Evaluare Cluj'!I33,-3)</f>
        <v>149000</v>
      </c>
      <c r="J33" s="49">
        <f>ROUND($Q$1*'Evaluare Cluj'!J33,-3)</f>
        <v>165000</v>
      </c>
      <c r="K33" s="49">
        <f>ROUND($Q$1*'Evaluare Cluj'!K33,-3)</f>
        <v>182000</v>
      </c>
      <c r="L33" s="49">
        <f>ROUND($Q$1*'Evaluare Cluj'!L33,-3)</f>
        <v>198000</v>
      </c>
      <c r="M33" s="49">
        <f>ROUND($Q$1*'Evaluare Cluj'!M33,-3)</f>
        <v>248000</v>
      </c>
      <c r="N33" s="49">
        <f>ROUND($Q$1*'Evaluare Cluj'!N33,-3)</f>
        <v>264000</v>
      </c>
      <c r="O33" s="8"/>
    </row>
    <row r="34" spans="1:15" ht="15.75">
      <c r="A34" s="9">
        <f t="shared" si="0"/>
        <v>21</v>
      </c>
      <c r="B34" s="10" t="s">
        <v>94</v>
      </c>
      <c r="C34" s="49">
        <f>ROUND($Q$1*'Evaluare Cluj'!C34,-3)</f>
        <v>50000</v>
      </c>
      <c r="D34" s="49">
        <f>ROUND($Q$1*'Evaluare Cluj'!D34,-3)</f>
        <v>56000</v>
      </c>
      <c r="E34" s="49">
        <f>ROUND($Q$1*'Evaluare Cluj'!E34,-3)</f>
        <v>79000</v>
      </c>
      <c r="F34" s="49">
        <f>ROUND($Q$1*'Evaluare Cluj'!F34,-3)</f>
        <v>92000</v>
      </c>
      <c r="G34" s="49">
        <f>ROUND($Q$1*'Evaluare Cluj'!G34,-3)</f>
        <v>99000</v>
      </c>
      <c r="H34" s="49">
        <f>ROUND($Q$1*'Evaluare Cluj'!H34,-3)</f>
        <v>116000</v>
      </c>
      <c r="I34" s="49">
        <f>ROUND($Q$1*'Evaluare Cluj'!I34,-3)</f>
        <v>132000</v>
      </c>
      <c r="J34" s="49">
        <f>ROUND($Q$1*'Evaluare Cluj'!J34,-3)</f>
        <v>149000</v>
      </c>
      <c r="K34" s="49">
        <f>ROUND($Q$1*'Evaluare Cluj'!K34,-3)</f>
        <v>165000</v>
      </c>
      <c r="L34" s="49">
        <f>ROUND($Q$1*'Evaluare Cluj'!L34,-3)</f>
        <v>182000</v>
      </c>
      <c r="M34" s="49">
        <f>ROUND($Q$1*'Evaluare Cluj'!M34,-3)</f>
        <v>198000</v>
      </c>
      <c r="N34" s="49">
        <f>ROUND($Q$1*'Evaluare Cluj'!N34,-3)</f>
        <v>215000</v>
      </c>
      <c r="O34" s="8"/>
    </row>
    <row r="35" spans="1:15" ht="15.75">
      <c r="A35" s="9">
        <f t="shared" si="0"/>
        <v>22</v>
      </c>
      <c r="B35" s="10" t="s">
        <v>123</v>
      </c>
      <c r="C35" s="49">
        <f>ROUND($Q$1*'Evaluare Cluj'!C35,-3)</f>
        <v>50000</v>
      </c>
      <c r="D35" s="49">
        <f>ROUND($Q$1*'Evaluare Cluj'!D35,-3)</f>
        <v>56000</v>
      </c>
      <c r="E35" s="49">
        <f>ROUND($Q$1*'Evaluare Cluj'!E35,-3)</f>
        <v>79000</v>
      </c>
      <c r="F35" s="49">
        <f>ROUND($Q$1*'Evaluare Cluj'!F35,-3)</f>
        <v>92000</v>
      </c>
      <c r="G35" s="49">
        <f>ROUND($Q$1*'Evaluare Cluj'!G35,-3)</f>
        <v>99000</v>
      </c>
      <c r="H35" s="49">
        <f>ROUND($Q$1*'Evaluare Cluj'!H35,-3)</f>
        <v>116000</v>
      </c>
      <c r="I35" s="49">
        <f>ROUND($Q$1*'Evaluare Cluj'!I35,-3)</f>
        <v>132000</v>
      </c>
      <c r="J35" s="49">
        <f>ROUND($Q$1*'Evaluare Cluj'!J35,-3)</f>
        <v>149000</v>
      </c>
      <c r="K35" s="49">
        <f>ROUND($Q$1*'Evaluare Cluj'!K35,-3)</f>
        <v>165000</v>
      </c>
      <c r="L35" s="49">
        <f>ROUND($Q$1*'Evaluare Cluj'!L35,-3)</f>
        <v>182000</v>
      </c>
      <c r="M35" s="49">
        <f>ROUND($Q$1*'Evaluare Cluj'!M35,-3)</f>
        <v>198000</v>
      </c>
      <c r="N35" s="49">
        <f>ROUND($Q$1*'Evaluare Cluj'!N35,-3)</f>
        <v>215000</v>
      </c>
      <c r="O35" s="8"/>
    </row>
    <row r="36" spans="1:15" ht="15.75">
      <c r="A36" s="9">
        <f t="shared" si="0"/>
        <v>23</v>
      </c>
      <c r="B36" s="10" t="s">
        <v>187</v>
      </c>
      <c r="C36" s="49">
        <f>ROUND($Q$1*'Evaluare Cluj'!C36,-3)</f>
        <v>50000</v>
      </c>
      <c r="D36" s="49">
        <f>ROUND($Q$1*'Evaluare Cluj'!D36,-3)</f>
        <v>56000</v>
      </c>
      <c r="E36" s="49">
        <f>ROUND($Q$1*'Evaluare Cluj'!E36,-3)</f>
        <v>79000</v>
      </c>
      <c r="F36" s="49">
        <f>ROUND($Q$1*'Evaluare Cluj'!F36,-3)</f>
        <v>92000</v>
      </c>
      <c r="G36" s="49">
        <f>ROUND($Q$1*'Evaluare Cluj'!G36,-3)</f>
        <v>99000</v>
      </c>
      <c r="H36" s="49">
        <f>ROUND($Q$1*'Evaluare Cluj'!H36,-3)</f>
        <v>116000</v>
      </c>
      <c r="I36" s="49">
        <f>ROUND($Q$1*'Evaluare Cluj'!I36,-3)</f>
        <v>132000</v>
      </c>
      <c r="J36" s="49">
        <f>ROUND($Q$1*'Evaluare Cluj'!J36,-3)</f>
        <v>149000</v>
      </c>
      <c r="K36" s="49">
        <f>ROUND($Q$1*'Evaluare Cluj'!K36,-3)</f>
        <v>165000</v>
      </c>
      <c r="L36" s="49">
        <f>ROUND($Q$1*'Evaluare Cluj'!L36,-3)</f>
        <v>182000</v>
      </c>
      <c r="M36" s="49">
        <f>ROUND($Q$1*'Evaluare Cluj'!M36,-3)</f>
        <v>198000</v>
      </c>
      <c r="N36" s="49">
        <f>ROUND($Q$1*'Evaluare Cluj'!N36,-3)</f>
        <v>215000</v>
      </c>
      <c r="O36" s="8"/>
    </row>
    <row r="37" spans="1:15" ht="15.75">
      <c r="A37" s="9">
        <f t="shared" si="0"/>
        <v>24</v>
      </c>
      <c r="B37" s="10" t="s">
        <v>95</v>
      </c>
      <c r="C37" s="49">
        <f>ROUND($Q$1*'Evaluare Cluj'!C37,-3)</f>
        <v>59000</v>
      </c>
      <c r="D37" s="49">
        <f>ROUND($Q$1*'Evaluare Cluj'!D37,-3)</f>
        <v>66000</v>
      </c>
      <c r="E37" s="49">
        <f>ROUND($Q$1*'Evaluare Cluj'!E37,-3)</f>
        <v>83000</v>
      </c>
      <c r="F37" s="49">
        <f>ROUND($Q$1*'Evaluare Cluj'!F37,-3)</f>
        <v>92000</v>
      </c>
      <c r="G37" s="49">
        <f>ROUND($Q$1*'Evaluare Cluj'!G37,-3)</f>
        <v>99000</v>
      </c>
      <c r="H37" s="49">
        <f>ROUND($Q$1*'Evaluare Cluj'!H37,-3)</f>
        <v>116000</v>
      </c>
      <c r="I37" s="49">
        <f>ROUND($Q$1*'Evaluare Cluj'!I37,-3)</f>
        <v>142000</v>
      </c>
      <c r="J37" s="49">
        <f>ROUND($Q$1*'Evaluare Cluj'!J37,-3)</f>
        <v>158000</v>
      </c>
      <c r="K37" s="49">
        <f>ROUND($Q$1*'Evaluare Cluj'!K37,-3)</f>
        <v>182000</v>
      </c>
      <c r="L37" s="49">
        <f>ROUND($Q$1*'Evaluare Cluj'!L37,-3)</f>
        <v>191000</v>
      </c>
      <c r="M37" s="49">
        <f>ROUND($Q$1*'Evaluare Cluj'!M37,-3)</f>
        <v>238000</v>
      </c>
      <c r="N37" s="49">
        <f>ROUND($Q$1*'Evaluare Cluj'!N37,-3)</f>
        <v>264000</v>
      </c>
      <c r="O37" s="8"/>
    </row>
    <row r="38" spans="1:15" ht="12.75">
      <c r="A38" s="19"/>
      <c r="B38" s="20"/>
      <c r="C38" s="21"/>
      <c r="D38" s="21"/>
      <c r="E38" s="21"/>
      <c r="F38" s="21"/>
      <c r="G38" s="21"/>
      <c r="H38" s="21"/>
      <c r="I38" s="21"/>
      <c r="J38" s="21"/>
      <c r="K38" s="21"/>
      <c r="L38" s="21"/>
      <c r="M38" s="21"/>
      <c r="N38" s="21"/>
      <c r="O38" s="8"/>
    </row>
    <row r="39" spans="1:15" ht="12.75">
      <c r="A39" s="8" t="s">
        <v>163</v>
      </c>
      <c r="B39" s="40" t="s">
        <v>179</v>
      </c>
      <c r="C39" s="15"/>
      <c r="D39" s="15"/>
      <c r="E39" s="15"/>
      <c r="F39" s="15"/>
      <c r="G39" s="15"/>
      <c r="H39" s="15"/>
      <c r="I39" s="15"/>
      <c r="J39" s="15"/>
      <c r="K39" s="7"/>
      <c r="L39" s="7"/>
      <c r="M39" s="13"/>
      <c r="N39" s="13"/>
      <c r="O39" s="8"/>
    </row>
    <row r="40" spans="1:15" ht="12.75" customHeight="1">
      <c r="A40" s="39"/>
      <c r="B40" s="40"/>
      <c r="C40" s="15"/>
      <c r="D40" s="15"/>
      <c r="E40" s="15"/>
      <c r="F40" s="15"/>
      <c r="G40" s="15"/>
      <c r="H40" s="15"/>
      <c r="I40" s="15"/>
      <c r="J40" s="15"/>
      <c r="K40" s="7"/>
      <c r="L40" s="7"/>
      <c r="M40" s="13"/>
      <c r="N40" s="13"/>
      <c r="O40" s="8"/>
    </row>
    <row r="41" spans="1:15" ht="12.75">
      <c r="A41" s="8" t="s">
        <v>178</v>
      </c>
      <c r="B41" s="8"/>
      <c r="C41" s="15"/>
      <c r="D41" s="15"/>
      <c r="E41" s="15"/>
      <c r="F41" s="15"/>
      <c r="G41" s="15"/>
      <c r="H41" s="15"/>
      <c r="I41" s="15"/>
      <c r="J41" s="15"/>
      <c r="K41" s="7"/>
      <c r="L41" s="7"/>
      <c r="M41" s="13"/>
      <c r="N41" s="13"/>
      <c r="O41" s="8"/>
    </row>
    <row r="42" spans="1:15" ht="12.75">
      <c r="A42" s="8"/>
      <c r="B42" s="8" t="s">
        <v>199</v>
      </c>
      <c r="C42" s="7"/>
      <c r="D42" s="7"/>
      <c r="E42" s="7"/>
      <c r="F42" s="7"/>
      <c r="G42" s="7"/>
      <c r="H42" s="7"/>
      <c r="I42" s="7"/>
      <c r="J42" s="7"/>
      <c r="K42" s="7"/>
      <c r="L42" s="7"/>
      <c r="M42" s="7"/>
      <c r="N42" s="7"/>
      <c r="O42" s="8"/>
    </row>
    <row r="43" spans="1:15" ht="12.75">
      <c r="A43" s="7"/>
      <c r="B43" s="8" t="s">
        <v>200</v>
      </c>
      <c r="C43" s="7"/>
      <c r="D43" s="7"/>
      <c r="E43" s="7"/>
      <c r="F43" s="7"/>
      <c r="G43" s="7"/>
      <c r="H43" s="7"/>
      <c r="I43" s="7"/>
      <c r="J43" s="7"/>
      <c r="K43" s="7"/>
      <c r="L43" s="7"/>
      <c r="M43" s="7"/>
      <c r="N43" s="7"/>
      <c r="O43" s="8"/>
    </row>
    <row r="44" spans="1:15" ht="20.25">
      <c r="A44" s="7"/>
      <c r="B44" s="8"/>
      <c r="C44" s="7"/>
      <c r="D44" s="7"/>
      <c r="E44" s="7"/>
      <c r="F44" s="7"/>
      <c r="G44" s="7"/>
      <c r="H44" s="7"/>
      <c r="I44" s="7"/>
      <c r="J44" s="7"/>
      <c r="K44" s="7"/>
      <c r="L44" s="16" t="s">
        <v>84</v>
      </c>
      <c r="M44" s="17"/>
      <c r="N44" s="7"/>
      <c r="O44" s="8"/>
    </row>
    <row r="45" spans="1:15" ht="12.75">
      <c r="A45" s="7"/>
      <c r="B45" s="8"/>
      <c r="C45" s="38"/>
      <c r="D45" s="38"/>
      <c r="E45" s="7"/>
      <c r="F45" s="36"/>
      <c r="G45" s="7"/>
      <c r="H45" s="7"/>
      <c r="I45" s="7"/>
      <c r="J45" s="7"/>
      <c r="K45" s="7"/>
      <c r="L45" s="7" t="s">
        <v>115</v>
      </c>
      <c r="M45" s="7"/>
      <c r="N45" s="7"/>
      <c r="O45" s="8"/>
    </row>
    <row r="46" spans="1:15" ht="12.75">
      <c r="A46" s="7"/>
      <c r="B46" s="8"/>
      <c r="C46" s="38"/>
      <c r="D46" s="38"/>
      <c r="E46" s="7"/>
      <c r="F46" s="36"/>
      <c r="G46" s="7"/>
      <c r="H46" s="7"/>
      <c r="I46" s="7"/>
      <c r="J46" s="7"/>
      <c r="K46" s="7"/>
      <c r="L46" s="7" t="s">
        <v>114</v>
      </c>
      <c r="M46" s="7"/>
      <c r="N46" s="7"/>
      <c r="O46" s="8"/>
    </row>
    <row r="47" spans="1:15" ht="12.75">
      <c r="A47" s="7"/>
      <c r="B47" s="8"/>
      <c r="C47" s="18"/>
      <c r="D47" s="18"/>
      <c r="E47" s="18"/>
      <c r="F47" s="18"/>
      <c r="G47" s="18"/>
      <c r="H47" s="18"/>
      <c r="I47" s="18"/>
      <c r="J47" s="18"/>
      <c r="K47" s="18"/>
      <c r="L47" s="18"/>
      <c r="M47" s="18"/>
      <c r="N47" s="18"/>
      <c r="O47" s="8"/>
    </row>
    <row r="48" spans="1:15" ht="12.75">
      <c r="A48" s="14"/>
      <c r="B48" s="8"/>
      <c r="C48" s="18"/>
      <c r="D48" s="18"/>
      <c r="E48" s="18"/>
      <c r="F48" s="18"/>
      <c r="G48" s="18"/>
      <c r="H48" s="18"/>
      <c r="I48" s="18"/>
      <c r="J48" s="18"/>
      <c r="K48" s="18"/>
      <c r="L48" s="18"/>
      <c r="M48" s="18"/>
      <c r="N48" s="18"/>
      <c r="O48" s="8"/>
    </row>
    <row r="49" spans="1:16" ht="12.75">
      <c r="A49" s="76" t="s">
        <v>154</v>
      </c>
      <c r="B49" s="77"/>
      <c r="C49" s="77"/>
      <c r="D49" s="77"/>
      <c r="E49" s="77"/>
      <c r="F49" s="77"/>
      <c r="G49" s="77"/>
      <c r="H49" s="77"/>
      <c r="I49" s="77"/>
      <c r="J49" s="77"/>
      <c r="K49" s="77"/>
      <c r="L49" s="77"/>
      <c r="M49" s="77"/>
      <c r="N49" s="77"/>
      <c r="O49" s="77"/>
      <c r="P49" s="78"/>
    </row>
    <row r="50" spans="1:16" ht="12.75" customHeight="1">
      <c r="A50" s="52"/>
      <c r="B50" s="52"/>
      <c r="C50" s="79" t="s">
        <v>140</v>
      </c>
      <c r="D50" s="80"/>
      <c r="E50" s="80"/>
      <c r="F50" s="80"/>
      <c r="G50" s="80"/>
      <c r="H50" s="80"/>
      <c r="I50" s="80"/>
      <c r="J50" s="80"/>
      <c r="K50" s="80"/>
      <c r="L50" s="80"/>
      <c r="M50" s="80"/>
      <c r="N50" s="80"/>
      <c r="O50" s="80"/>
      <c r="P50" s="81"/>
    </row>
    <row r="51" spans="1:16" s="2" customFormat="1" ht="12.75" customHeight="1">
      <c r="A51" s="55" t="s">
        <v>76</v>
      </c>
      <c r="B51" s="55" t="s">
        <v>85</v>
      </c>
      <c r="C51" s="55" t="s">
        <v>189</v>
      </c>
      <c r="D51" s="55" t="s">
        <v>131</v>
      </c>
      <c r="E51" s="55" t="s">
        <v>132</v>
      </c>
      <c r="F51" s="55" t="s">
        <v>133</v>
      </c>
      <c r="G51" s="55" t="s">
        <v>134</v>
      </c>
      <c r="H51" s="55" t="s">
        <v>135</v>
      </c>
      <c r="I51" s="55" t="s">
        <v>136</v>
      </c>
      <c r="J51" s="55" t="s">
        <v>137</v>
      </c>
      <c r="K51" s="55" t="s">
        <v>138</v>
      </c>
      <c r="L51" s="55" t="s">
        <v>139</v>
      </c>
      <c r="M51" s="55" t="s">
        <v>126</v>
      </c>
      <c r="N51" s="55" t="s">
        <v>127</v>
      </c>
      <c r="O51" s="55" t="s">
        <v>194</v>
      </c>
      <c r="P51" s="55" t="s">
        <v>195</v>
      </c>
    </row>
    <row r="52" spans="1:16" s="2" customFormat="1" ht="12.75">
      <c r="A52" s="63"/>
      <c r="B52" s="63"/>
      <c r="C52" s="63"/>
      <c r="D52" s="56"/>
      <c r="E52" s="56"/>
      <c r="F52" s="56"/>
      <c r="G52" s="56"/>
      <c r="H52" s="56"/>
      <c r="I52" s="56"/>
      <c r="J52" s="56"/>
      <c r="K52" s="56"/>
      <c r="L52" s="56"/>
      <c r="M52" s="56"/>
      <c r="N52" s="56"/>
      <c r="O52" s="56"/>
      <c r="P52" s="56"/>
    </row>
    <row r="53" spans="1:16" s="2" customFormat="1" ht="12.75">
      <c r="A53" s="63"/>
      <c r="B53" s="63"/>
      <c r="C53" s="56"/>
      <c r="D53" s="9" t="s">
        <v>161</v>
      </c>
      <c r="E53" s="9" t="s">
        <v>161</v>
      </c>
      <c r="F53" s="9" t="s">
        <v>161</v>
      </c>
      <c r="G53" s="9" t="s">
        <v>161</v>
      </c>
      <c r="H53" s="9" t="s">
        <v>161</v>
      </c>
      <c r="I53" s="9" t="s">
        <v>161</v>
      </c>
      <c r="J53" s="9" t="s">
        <v>161</v>
      </c>
      <c r="K53" s="9" t="s">
        <v>161</v>
      </c>
      <c r="L53" s="9" t="s">
        <v>161</v>
      </c>
      <c r="M53" s="34"/>
      <c r="N53" s="34"/>
      <c r="O53" s="34"/>
      <c r="P53" s="34"/>
    </row>
    <row r="54" spans="1:16" s="2" customFormat="1" ht="12.75">
      <c r="A54" s="56"/>
      <c r="B54" s="56"/>
      <c r="C54" s="9" t="s">
        <v>193</v>
      </c>
      <c r="D54" s="9" t="s">
        <v>190</v>
      </c>
      <c r="E54" s="9" t="s">
        <v>190</v>
      </c>
      <c r="F54" s="9" t="s">
        <v>190</v>
      </c>
      <c r="G54" s="9" t="s">
        <v>190</v>
      </c>
      <c r="H54" s="9" t="s">
        <v>190</v>
      </c>
      <c r="I54" s="9" t="s">
        <v>190</v>
      </c>
      <c r="J54" s="9" t="s">
        <v>190</v>
      </c>
      <c r="K54" s="9" t="s">
        <v>190</v>
      </c>
      <c r="L54" s="9" t="s">
        <v>190</v>
      </c>
      <c r="M54" s="9" t="s">
        <v>193</v>
      </c>
      <c r="N54" s="9" t="s">
        <v>193</v>
      </c>
      <c r="O54" s="9" t="s">
        <v>193</v>
      </c>
      <c r="P54" s="9" t="s">
        <v>193</v>
      </c>
    </row>
    <row r="55" spans="1:16" ht="15.75">
      <c r="A55" s="9">
        <v>1</v>
      </c>
      <c r="B55" s="10" t="s">
        <v>86</v>
      </c>
      <c r="C55" s="50">
        <f>ROUND($Q$1*'Evaluare Cluj'!C55,-1)</f>
        <v>1650</v>
      </c>
      <c r="D55" s="49">
        <f>ROUND($Q$1*'Evaluare Cluj'!D55,-3)</f>
        <v>281000</v>
      </c>
      <c r="E55" s="49">
        <f>ROUND($Q$1*'Evaluare Cluj'!E55,-3)</f>
        <v>314000</v>
      </c>
      <c r="F55" s="49">
        <f>ROUND($Q$1*'Evaluare Cluj'!F55,-3)</f>
        <v>363000</v>
      </c>
      <c r="G55" s="49">
        <f>ROUND($Q$1*'Evaluare Cluj'!G55,-3)</f>
        <v>413000</v>
      </c>
      <c r="H55" s="49">
        <f>ROUND($Q$1*'Evaluare Cluj'!H55,-3)</f>
        <v>479000</v>
      </c>
      <c r="I55" s="49">
        <f>ROUND($Q$1*'Evaluare Cluj'!I55,-3)</f>
        <v>528000</v>
      </c>
      <c r="J55" s="49">
        <f>ROUND($Q$1*'Evaluare Cluj'!J55,-3)</f>
        <v>611000</v>
      </c>
      <c r="K55" s="49">
        <f>ROUND($Q$1*'Evaluare Cluj'!K55,-3)</f>
        <v>660000</v>
      </c>
      <c r="L55" s="43"/>
      <c r="M55" s="49">
        <f>ROUND($Q$1*'Evaluare Cluj'!M55,-2)</f>
        <v>5600</v>
      </c>
      <c r="N55" s="43"/>
      <c r="O55" s="49">
        <f>ROUND($Q$1*'Evaluare Cluj'!O55,-1)</f>
        <v>5610</v>
      </c>
      <c r="P55" s="43"/>
    </row>
    <row r="56" spans="1:16" ht="15.75">
      <c r="A56" s="9">
        <f aca="true" t="shared" si="1" ref="A56:A82">A55+1</f>
        <v>2</v>
      </c>
      <c r="B56" s="10" t="s">
        <v>117</v>
      </c>
      <c r="C56" s="50">
        <f>ROUND($Q$1*'Evaluare Cluj'!C56,-1)</f>
        <v>170</v>
      </c>
      <c r="D56" s="49">
        <f>ROUND($Q$1*'Evaluare Cluj'!D56,-3)</f>
        <v>132000</v>
      </c>
      <c r="E56" s="49">
        <f>ROUND($Q$1*'Evaluare Cluj'!E56,-3)</f>
        <v>165000</v>
      </c>
      <c r="F56" s="49">
        <f>ROUND($Q$1*'Evaluare Cluj'!F56,-3)</f>
        <v>215000</v>
      </c>
      <c r="G56" s="49">
        <f>ROUND($Q$1*'Evaluare Cluj'!G56,-3)</f>
        <v>231000</v>
      </c>
      <c r="H56" s="49">
        <f>ROUND($Q$1*'Evaluare Cluj'!H56,-3)</f>
        <v>297000</v>
      </c>
      <c r="I56" s="49">
        <f>ROUND($Q$1*'Evaluare Cluj'!I56,-3)</f>
        <v>396000</v>
      </c>
      <c r="J56" s="49">
        <f>ROUND($Q$1*'Evaluare Cluj'!J56,-3)</f>
        <v>495000</v>
      </c>
      <c r="K56" s="49">
        <f>ROUND($Q$1*'Evaluare Cluj'!K56,-3)</f>
        <v>528000</v>
      </c>
      <c r="L56" s="43"/>
      <c r="M56" s="49">
        <f>ROUND($Q$1*'Evaluare Cluj'!M56,-2)</f>
        <v>2300</v>
      </c>
      <c r="N56" s="49">
        <f>ROUND($Q$1*'Evaluare Cluj'!N56,-1)</f>
        <v>400</v>
      </c>
      <c r="O56" s="49">
        <f>ROUND($Q$1*'Evaluare Cluj'!O56,-1)</f>
        <v>2310</v>
      </c>
      <c r="P56" s="49">
        <f>ROUND($Q$1*'Evaluare Cluj'!P56,-1)</f>
        <v>660</v>
      </c>
    </row>
    <row r="57" spans="1:16" ht="15.75">
      <c r="A57" s="9">
        <f t="shared" si="1"/>
        <v>3</v>
      </c>
      <c r="B57" s="10" t="s">
        <v>87</v>
      </c>
      <c r="C57" s="50">
        <f>ROUND($Q$1*'Evaluare Cluj'!C57,-1)</f>
        <v>330</v>
      </c>
      <c r="D57" s="49">
        <f>ROUND($Q$1*'Evaluare Cluj'!D57,-3)</f>
        <v>132000</v>
      </c>
      <c r="E57" s="49">
        <f>ROUND($Q$1*'Evaluare Cluj'!E57,-3)</f>
        <v>165000</v>
      </c>
      <c r="F57" s="49">
        <f>ROUND($Q$1*'Evaluare Cluj'!F57,-3)</f>
        <v>215000</v>
      </c>
      <c r="G57" s="49">
        <f>ROUND($Q$1*'Evaluare Cluj'!G57,-3)</f>
        <v>231000</v>
      </c>
      <c r="H57" s="49">
        <f>ROUND($Q$1*'Evaluare Cluj'!H57,-3)</f>
        <v>297000</v>
      </c>
      <c r="I57" s="49">
        <f>ROUND($Q$1*'Evaluare Cluj'!I57,-3)</f>
        <v>396000</v>
      </c>
      <c r="J57" s="49">
        <f>ROUND($Q$1*'Evaluare Cluj'!J57,-3)</f>
        <v>495000</v>
      </c>
      <c r="K57" s="49">
        <f>ROUND($Q$1*'Evaluare Cluj'!K57,-3)</f>
        <v>528000</v>
      </c>
      <c r="L57" s="43"/>
      <c r="M57" s="49">
        <f>ROUND($Q$1*'Evaluare Cluj'!M57,-2)</f>
        <v>1700</v>
      </c>
      <c r="N57" s="49">
        <f>ROUND($Q$1*'Evaluare Cluj'!N57,-1)</f>
        <v>400</v>
      </c>
      <c r="O57" s="49">
        <f>ROUND($Q$1*'Evaluare Cluj'!O57,-1)</f>
        <v>1650</v>
      </c>
      <c r="P57" s="49">
        <f>ROUND($Q$1*'Evaluare Cluj'!P57,-1)</f>
        <v>660</v>
      </c>
    </row>
    <row r="58" spans="1:16" ht="15.75">
      <c r="A58" s="9">
        <f t="shared" si="1"/>
        <v>4</v>
      </c>
      <c r="B58" s="10" t="s">
        <v>152</v>
      </c>
      <c r="C58" s="50">
        <f>ROUND($Q$1*'Evaluare Cluj'!C58,-1)</f>
        <v>330</v>
      </c>
      <c r="D58" s="49">
        <f>ROUND($Q$1*'Evaluare Cluj'!D58,-3)</f>
        <v>149000</v>
      </c>
      <c r="E58" s="49">
        <f>ROUND($Q$1*'Evaluare Cluj'!E58,-3)</f>
        <v>182000</v>
      </c>
      <c r="F58" s="49">
        <f>ROUND($Q$1*'Evaluare Cluj'!F58,-3)</f>
        <v>248000</v>
      </c>
      <c r="G58" s="49">
        <f>ROUND($Q$1*'Evaluare Cluj'!G58,-3)</f>
        <v>330000</v>
      </c>
      <c r="H58" s="49">
        <f>ROUND($Q$1*'Evaluare Cluj'!H58,-3)</f>
        <v>363000</v>
      </c>
      <c r="I58" s="49">
        <f>ROUND($Q$1*'Evaluare Cluj'!I58,-3)</f>
        <v>380000</v>
      </c>
      <c r="J58" s="49">
        <f>ROUND($Q$1*'Evaluare Cluj'!J58,-3)</f>
        <v>413000</v>
      </c>
      <c r="K58" s="49">
        <f>ROUND($Q$1*'Evaluare Cluj'!K58,-3)</f>
        <v>429000</v>
      </c>
      <c r="L58" s="43"/>
      <c r="M58" s="49">
        <f>ROUND($Q$1*'Evaluare Cluj'!M58,-2)</f>
        <v>2500</v>
      </c>
      <c r="N58" s="49">
        <f>ROUND($Q$1*'Evaluare Cluj'!N58,-1)</f>
        <v>400</v>
      </c>
      <c r="O58" s="49">
        <f>ROUND($Q$1*'Evaluare Cluj'!O58,-1)</f>
        <v>2480</v>
      </c>
      <c r="P58" s="49">
        <f>ROUND($Q$1*'Evaluare Cluj'!P58,-1)</f>
        <v>660</v>
      </c>
    </row>
    <row r="59" spans="1:16" ht="15.75">
      <c r="A59" s="9">
        <f t="shared" si="1"/>
        <v>5</v>
      </c>
      <c r="B59" s="10" t="s">
        <v>99</v>
      </c>
      <c r="C59" s="50">
        <f>ROUND($Q$1*'Evaluare Cluj'!C59,-1)</f>
        <v>500</v>
      </c>
      <c r="D59" s="49">
        <f>ROUND($Q$1*'Evaluare Cluj'!D59,-3)</f>
        <v>149000</v>
      </c>
      <c r="E59" s="49">
        <f>ROUND($Q$1*'Evaluare Cluj'!E59,-3)</f>
        <v>182000</v>
      </c>
      <c r="F59" s="49">
        <f>ROUND($Q$1*'Evaluare Cluj'!F59,-3)</f>
        <v>198000</v>
      </c>
      <c r="G59" s="49">
        <f>ROUND($Q$1*'Evaluare Cluj'!G59,-3)</f>
        <v>264000</v>
      </c>
      <c r="H59" s="49">
        <f>ROUND($Q$1*'Evaluare Cluj'!H59,-3)</f>
        <v>330000</v>
      </c>
      <c r="I59" s="49">
        <f>ROUND($Q$1*'Evaluare Cluj'!I59,-3)</f>
        <v>462000</v>
      </c>
      <c r="J59" s="49">
        <f>ROUND($Q$1*'Evaluare Cluj'!J59,-3)</f>
        <v>528000</v>
      </c>
      <c r="K59" s="49">
        <f>ROUND($Q$1*'Evaluare Cluj'!K59,-3)</f>
        <v>594000</v>
      </c>
      <c r="L59" s="43"/>
      <c r="M59" s="49">
        <f>ROUND($Q$1*'Evaluare Cluj'!M59,-2)</f>
        <v>2500</v>
      </c>
      <c r="N59" s="49">
        <f>ROUND($Q$1*'Evaluare Cluj'!N59,-1)</f>
        <v>400</v>
      </c>
      <c r="O59" s="49">
        <f>ROUND($Q$1*'Evaluare Cluj'!O59,-1)</f>
        <v>2480</v>
      </c>
      <c r="P59" s="49">
        <f>ROUND($Q$1*'Evaluare Cluj'!P59,-1)</f>
        <v>660</v>
      </c>
    </row>
    <row r="60" spans="1:16" ht="15.75">
      <c r="A60" s="9">
        <f t="shared" si="1"/>
        <v>6</v>
      </c>
      <c r="B60" s="10" t="s">
        <v>88</v>
      </c>
      <c r="C60" s="50">
        <f>ROUND($Q$1*'Evaluare Cluj'!C60,-1)</f>
        <v>1980</v>
      </c>
      <c r="D60" s="49">
        <f>ROUND($Q$1*'Evaluare Cluj'!D60,-3)</f>
        <v>248000</v>
      </c>
      <c r="E60" s="49">
        <f>ROUND($Q$1*'Evaluare Cluj'!E60,-3)</f>
        <v>281000</v>
      </c>
      <c r="F60" s="49">
        <f>ROUND($Q$1*'Evaluare Cluj'!F60,-3)</f>
        <v>330000</v>
      </c>
      <c r="G60" s="49">
        <f>ROUND($Q$1*'Evaluare Cluj'!G60,-3)</f>
        <v>396000</v>
      </c>
      <c r="H60" s="49">
        <f>ROUND($Q$1*'Evaluare Cluj'!H60,-3)</f>
        <v>413000</v>
      </c>
      <c r="I60" s="49">
        <f>ROUND($Q$1*'Evaluare Cluj'!I60,-3)</f>
        <v>429000</v>
      </c>
      <c r="J60" s="49">
        <f>ROUND($Q$1*'Evaluare Cluj'!J60,-3)</f>
        <v>446000</v>
      </c>
      <c r="K60" s="49">
        <f>ROUND($Q$1*'Evaluare Cluj'!K60,-3)</f>
        <v>495000</v>
      </c>
      <c r="L60" s="43"/>
      <c r="M60" s="49">
        <f>ROUND($Q$1*'Evaluare Cluj'!M60,-2)</f>
        <v>6600</v>
      </c>
      <c r="N60" s="43"/>
      <c r="O60" s="49">
        <f>ROUND($Q$1*'Evaluare Cluj'!O60,-1)</f>
        <v>6600</v>
      </c>
      <c r="P60" s="43"/>
    </row>
    <row r="61" spans="1:16" ht="15.75">
      <c r="A61" s="9">
        <f t="shared" si="1"/>
        <v>7</v>
      </c>
      <c r="B61" s="10" t="s">
        <v>118</v>
      </c>
      <c r="C61" s="50">
        <f>ROUND($Q$1*'Evaluare Cluj'!C61,-1)</f>
        <v>170</v>
      </c>
      <c r="D61" s="49">
        <f>ROUND($Q$1*'Evaluare Cluj'!D61,-3)</f>
        <v>132000</v>
      </c>
      <c r="E61" s="49">
        <f>ROUND($Q$1*'Evaluare Cluj'!E61,-3)</f>
        <v>165000</v>
      </c>
      <c r="F61" s="49">
        <f>ROUND($Q$1*'Evaluare Cluj'!F61,-3)</f>
        <v>215000</v>
      </c>
      <c r="G61" s="49">
        <f>ROUND($Q$1*'Evaluare Cluj'!G61,-3)</f>
        <v>231000</v>
      </c>
      <c r="H61" s="49">
        <f>ROUND($Q$1*'Evaluare Cluj'!H61,-3)</f>
        <v>297000</v>
      </c>
      <c r="I61" s="49">
        <f>ROUND($Q$1*'Evaluare Cluj'!I61,-3)</f>
        <v>396000</v>
      </c>
      <c r="J61" s="49">
        <f>ROUND($Q$1*'Evaluare Cluj'!J61,-3)</f>
        <v>495000</v>
      </c>
      <c r="K61" s="49">
        <f>ROUND($Q$1*'Evaluare Cluj'!K61,-3)</f>
        <v>528000</v>
      </c>
      <c r="L61" s="49">
        <f>ROUND($Q$1*'Evaluare Cluj'!L61,-3)</f>
        <v>66000</v>
      </c>
      <c r="M61" s="49">
        <f>ROUND($Q$1*'Evaluare Cluj'!M61,-2)</f>
        <v>1300</v>
      </c>
      <c r="N61" s="49">
        <f>ROUND($Q$1*'Evaluare Cluj'!N61,-1)</f>
        <v>400</v>
      </c>
      <c r="O61" s="49">
        <f>ROUND($Q$1*'Evaluare Cluj'!O61,-1)</f>
        <v>1320</v>
      </c>
      <c r="P61" s="49">
        <f>ROUND($Q$1*'Evaluare Cluj'!P61,-1)</f>
        <v>660</v>
      </c>
    </row>
    <row r="62" spans="1:16" ht="15.75">
      <c r="A62" s="9">
        <f t="shared" si="1"/>
        <v>8</v>
      </c>
      <c r="B62" s="10" t="s">
        <v>122</v>
      </c>
      <c r="C62" s="50">
        <f>ROUND($Q$1*'Evaluare Cluj'!C62,-1)</f>
        <v>330</v>
      </c>
      <c r="D62" s="49">
        <f>ROUND($Q$1*'Evaluare Cluj'!D62,-3)</f>
        <v>149000</v>
      </c>
      <c r="E62" s="49">
        <f>ROUND($Q$1*'Evaluare Cluj'!E62,-3)</f>
        <v>182000</v>
      </c>
      <c r="F62" s="49">
        <f>ROUND($Q$1*'Evaluare Cluj'!F62,-3)</f>
        <v>248000</v>
      </c>
      <c r="G62" s="49">
        <f>ROUND($Q$1*'Evaluare Cluj'!G62,-3)</f>
        <v>330000</v>
      </c>
      <c r="H62" s="49">
        <f>ROUND($Q$1*'Evaluare Cluj'!H62,-3)</f>
        <v>363000</v>
      </c>
      <c r="I62" s="49">
        <f>ROUND($Q$1*'Evaluare Cluj'!I62,-3)</f>
        <v>380000</v>
      </c>
      <c r="J62" s="49">
        <f>ROUND($Q$1*'Evaluare Cluj'!J62,-3)</f>
        <v>413000</v>
      </c>
      <c r="K62" s="49">
        <f>ROUND($Q$1*'Evaluare Cluj'!K62,-3)</f>
        <v>429000</v>
      </c>
      <c r="L62" s="43"/>
      <c r="M62" s="49">
        <f>ROUND($Q$1*'Evaluare Cluj'!M62,-2)</f>
        <v>2600</v>
      </c>
      <c r="N62" s="43"/>
      <c r="O62" s="49">
        <f>ROUND($Q$1*'Evaluare Cluj'!O62,-1)</f>
        <v>2640</v>
      </c>
      <c r="P62" s="43"/>
    </row>
    <row r="63" spans="1:16" ht="15.75">
      <c r="A63" s="9">
        <f t="shared" si="1"/>
        <v>9</v>
      </c>
      <c r="B63" s="10" t="s">
        <v>89</v>
      </c>
      <c r="C63" s="50">
        <f>ROUND($Q$1*'Evaluare Cluj'!C63,-1)</f>
        <v>260</v>
      </c>
      <c r="D63" s="49">
        <f>ROUND($Q$1*'Evaluare Cluj'!D63,-3)</f>
        <v>132000</v>
      </c>
      <c r="E63" s="49">
        <f>ROUND($Q$1*'Evaluare Cluj'!E63,-3)</f>
        <v>165000</v>
      </c>
      <c r="F63" s="49">
        <f>ROUND($Q$1*'Evaluare Cluj'!F63,-3)</f>
        <v>215000</v>
      </c>
      <c r="G63" s="49">
        <f>ROUND($Q$1*'Evaluare Cluj'!G63,-3)</f>
        <v>231000</v>
      </c>
      <c r="H63" s="49">
        <f>ROUND($Q$1*'Evaluare Cluj'!H63,-3)</f>
        <v>297000</v>
      </c>
      <c r="I63" s="49">
        <f>ROUND($Q$1*'Evaluare Cluj'!I63,-3)</f>
        <v>396000</v>
      </c>
      <c r="J63" s="49">
        <f>ROUND($Q$1*'Evaluare Cluj'!J63,-3)</f>
        <v>495000</v>
      </c>
      <c r="K63" s="49">
        <f>ROUND($Q$1*'Evaluare Cluj'!K63,-3)</f>
        <v>528000</v>
      </c>
      <c r="L63" s="49">
        <f>ROUND($Q$1*'Evaluare Cluj'!L63,-3)</f>
        <v>66000</v>
      </c>
      <c r="M63" s="49">
        <f>ROUND($Q$1*'Evaluare Cluj'!M63,-2)</f>
        <v>1700</v>
      </c>
      <c r="N63" s="43"/>
      <c r="O63" s="49">
        <f>ROUND($Q$1*'Evaluare Cluj'!O63,-1)</f>
        <v>1650</v>
      </c>
      <c r="P63" s="43"/>
    </row>
    <row r="64" spans="1:16" ht="15.75">
      <c r="A64" s="9">
        <f t="shared" si="1"/>
        <v>10</v>
      </c>
      <c r="B64" s="10" t="s">
        <v>97</v>
      </c>
      <c r="C64" s="50">
        <f>ROUND($Q$1*'Evaluare Cluj'!C64,-1)</f>
        <v>500</v>
      </c>
      <c r="D64" s="49">
        <f>ROUND($Q$1*'Evaluare Cluj'!D64,-3)</f>
        <v>132000</v>
      </c>
      <c r="E64" s="49">
        <f>ROUND($Q$1*'Evaluare Cluj'!E64,-3)</f>
        <v>165000</v>
      </c>
      <c r="F64" s="49">
        <f>ROUND($Q$1*'Evaluare Cluj'!F64,-3)</f>
        <v>215000</v>
      </c>
      <c r="G64" s="49">
        <f>ROUND($Q$1*'Evaluare Cluj'!G64,-3)</f>
        <v>231000</v>
      </c>
      <c r="H64" s="49">
        <f>ROUND($Q$1*'Evaluare Cluj'!H64,-3)</f>
        <v>297000</v>
      </c>
      <c r="I64" s="49">
        <f>ROUND($Q$1*'Evaluare Cluj'!I64,-3)</f>
        <v>396000</v>
      </c>
      <c r="J64" s="49">
        <f>ROUND($Q$1*'Evaluare Cluj'!J64,-3)</f>
        <v>495000</v>
      </c>
      <c r="K64" s="49">
        <f>ROUND($Q$1*'Evaluare Cluj'!K64,-3)</f>
        <v>528000</v>
      </c>
      <c r="L64" s="43"/>
      <c r="M64" s="49">
        <f>ROUND($Q$1*'Evaluare Cluj'!M64,-2)</f>
        <v>3300</v>
      </c>
      <c r="N64" s="49">
        <f>ROUND($Q$1*'Evaluare Cluj'!N64,-1)</f>
        <v>400</v>
      </c>
      <c r="O64" s="49">
        <f>ROUND($Q$1*'Evaluare Cluj'!O64,-1)</f>
        <v>3300</v>
      </c>
      <c r="P64" s="49">
        <f>ROUND($Q$1*'Evaluare Cluj'!P64,-1)</f>
        <v>660</v>
      </c>
    </row>
    <row r="65" spans="1:16" ht="15.75">
      <c r="A65" s="9">
        <f t="shared" si="1"/>
        <v>11</v>
      </c>
      <c r="B65" s="10" t="s">
        <v>116</v>
      </c>
      <c r="C65" s="50">
        <f>ROUND($Q$1*'Evaluare Cluj'!C65,-1)</f>
        <v>990</v>
      </c>
      <c r="D65" s="49">
        <f>ROUND($Q$1*'Evaluare Cluj'!D65,-3)</f>
        <v>248000</v>
      </c>
      <c r="E65" s="49">
        <f>ROUND($Q$1*'Evaluare Cluj'!E65,-3)</f>
        <v>281000</v>
      </c>
      <c r="F65" s="49">
        <f>ROUND($Q$1*'Evaluare Cluj'!F65,-3)</f>
        <v>330000</v>
      </c>
      <c r="G65" s="49">
        <f>ROUND($Q$1*'Evaluare Cluj'!G65,-3)</f>
        <v>413000</v>
      </c>
      <c r="H65" s="49">
        <f>ROUND($Q$1*'Evaluare Cluj'!H65,-3)</f>
        <v>479000</v>
      </c>
      <c r="I65" s="49">
        <f>ROUND($Q$1*'Evaluare Cluj'!I65,-3)</f>
        <v>528000</v>
      </c>
      <c r="J65" s="49">
        <f>ROUND($Q$1*'Evaluare Cluj'!J65,-3)</f>
        <v>611000</v>
      </c>
      <c r="K65" s="49">
        <f>ROUND($Q$1*'Evaluare Cluj'!K65,-3)</f>
        <v>660000</v>
      </c>
      <c r="L65" s="43"/>
      <c r="M65" s="49">
        <f>ROUND($Q$1*'Evaluare Cluj'!M65,-2)</f>
        <v>5000</v>
      </c>
      <c r="N65" s="49">
        <f>ROUND($Q$1*'Evaluare Cluj'!N65,-1)</f>
        <v>400</v>
      </c>
      <c r="O65" s="49">
        <f>ROUND($Q$1*'Evaluare Cluj'!O65,-1)</f>
        <v>4950</v>
      </c>
      <c r="P65" s="49">
        <f>ROUND($Q$1*'Evaluare Cluj'!P65,-1)</f>
        <v>660</v>
      </c>
    </row>
    <row r="66" spans="1:16" ht="15.75">
      <c r="A66" s="9">
        <f t="shared" si="1"/>
        <v>12</v>
      </c>
      <c r="B66" s="10" t="s">
        <v>144</v>
      </c>
      <c r="C66" s="50">
        <f>ROUND($Q$1*'Evaluare Cluj'!C66,-1)</f>
        <v>170</v>
      </c>
      <c r="D66" s="49">
        <f>ROUND($Q$1*'Evaluare Cluj'!D66,-3)</f>
        <v>132000</v>
      </c>
      <c r="E66" s="49">
        <f>ROUND($Q$1*'Evaluare Cluj'!E66,-3)</f>
        <v>165000</v>
      </c>
      <c r="F66" s="49">
        <f>ROUND($Q$1*'Evaluare Cluj'!F66,-3)</f>
        <v>215000</v>
      </c>
      <c r="G66" s="49">
        <f>ROUND($Q$1*'Evaluare Cluj'!G66,-3)</f>
        <v>231000</v>
      </c>
      <c r="H66" s="49">
        <f>ROUND($Q$1*'Evaluare Cluj'!H66,-3)</f>
        <v>297000</v>
      </c>
      <c r="I66" s="49">
        <f>ROUND($Q$1*'Evaluare Cluj'!I66,-3)</f>
        <v>396000</v>
      </c>
      <c r="J66" s="49">
        <f>ROUND($Q$1*'Evaluare Cluj'!J66,-3)</f>
        <v>495000</v>
      </c>
      <c r="K66" s="49">
        <f>ROUND($Q$1*'Evaluare Cluj'!K66,-3)</f>
        <v>528000</v>
      </c>
      <c r="L66" s="49">
        <f>ROUND($Q$1*'Evaluare Cluj'!L66,-3)</f>
        <v>66000</v>
      </c>
      <c r="M66" s="43"/>
      <c r="N66" s="43"/>
      <c r="O66" s="49"/>
      <c r="P66" s="43"/>
    </row>
    <row r="67" spans="1:16" ht="15.75">
      <c r="A67" s="9">
        <f t="shared" si="1"/>
        <v>13</v>
      </c>
      <c r="B67" s="10" t="s">
        <v>120</v>
      </c>
      <c r="C67" s="50">
        <f>ROUND($Q$1*'Evaluare Cluj'!C67,-1)</f>
        <v>990</v>
      </c>
      <c r="D67" s="49">
        <f>ROUND($Q$1*'Evaluare Cluj'!D67,-3)</f>
        <v>248000</v>
      </c>
      <c r="E67" s="49">
        <f>ROUND($Q$1*'Evaluare Cluj'!E67,-3)</f>
        <v>281000</v>
      </c>
      <c r="F67" s="49">
        <f>ROUND($Q$1*'Evaluare Cluj'!F67,-3)</f>
        <v>330000</v>
      </c>
      <c r="G67" s="49">
        <f>ROUND($Q$1*'Evaluare Cluj'!G67,-3)</f>
        <v>413000</v>
      </c>
      <c r="H67" s="49">
        <f>ROUND($Q$1*'Evaluare Cluj'!H67,-3)</f>
        <v>479000</v>
      </c>
      <c r="I67" s="49">
        <f>ROUND($Q$1*'Evaluare Cluj'!I67,-3)</f>
        <v>528000</v>
      </c>
      <c r="J67" s="49">
        <f>ROUND($Q$1*'Evaluare Cluj'!J67,-3)</f>
        <v>611000</v>
      </c>
      <c r="K67" s="49">
        <f>ROUND($Q$1*'Evaluare Cluj'!K67,-3)</f>
        <v>660000</v>
      </c>
      <c r="L67" s="43"/>
      <c r="M67" s="49">
        <f>ROUND($Q$1*'Evaluare Cluj'!M67,-2)</f>
        <v>5000</v>
      </c>
      <c r="N67" s="43"/>
      <c r="O67" s="49">
        <f>ROUND($Q$1*'Evaluare Cluj'!O67,-1)</f>
        <v>4950</v>
      </c>
      <c r="P67" s="43"/>
    </row>
    <row r="68" spans="1:16" ht="15.75">
      <c r="A68" s="9">
        <f t="shared" si="1"/>
        <v>14</v>
      </c>
      <c r="B68" s="10" t="s">
        <v>90</v>
      </c>
      <c r="C68" s="50">
        <f>ROUND($Q$1*'Evaluare Cluj'!C68,-1)</f>
        <v>990</v>
      </c>
      <c r="D68" s="49">
        <f>ROUND($Q$1*'Evaluare Cluj'!D68,-3)</f>
        <v>248000</v>
      </c>
      <c r="E68" s="49">
        <f>ROUND($Q$1*'Evaluare Cluj'!E68,-3)</f>
        <v>281000</v>
      </c>
      <c r="F68" s="49">
        <f>ROUND($Q$1*'Evaluare Cluj'!F68,-3)</f>
        <v>330000</v>
      </c>
      <c r="G68" s="49">
        <f>ROUND($Q$1*'Evaluare Cluj'!G68,-3)</f>
        <v>413000</v>
      </c>
      <c r="H68" s="49">
        <f>ROUND($Q$1*'Evaluare Cluj'!H68,-3)</f>
        <v>479000</v>
      </c>
      <c r="I68" s="49">
        <f>ROUND($Q$1*'Evaluare Cluj'!I68,-3)</f>
        <v>528000</v>
      </c>
      <c r="J68" s="49">
        <f>ROUND($Q$1*'Evaluare Cluj'!J68,-3)</f>
        <v>611000</v>
      </c>
      <c r="K68" s="49">
        <f>ROUND($Q$1*'Evaluare Cluj'!K68,-3)</f>
        <v>660000</v>
      </c>
      <c r="L68" s="43"/>
      <c r="M68" s="49">
        <f>ROUND($Q$1*'Evaluare Cluj'!M68,-2)</f>
        <v>4000</v>
      </c>
      <c r="N68" s="49">
        <f>ROUND($Q$1*'Evaluare Cluj'!N68,-1)</f>
        <v>400</v>
      </c>
      <c r="O68" s="49">
        <f>ROUND($Q$1*'Evaluare Cluj'!O68,-1)</f>
        <v>3960</v>
      </c>
      <c r="P68" s="49">
        <f>ROUND($Q$1*'Evaluare Cluj'!P68,-1)</f>
        <v>660</v>
      </c>
    </row>
    <row r="69" spans="1:16" ht="15.75">
      <c r="A69" s="9">
        <f t="shared" si="1"/>
        <v>15</v>
      </c>
      <c r="B69" s="10" t="s">
        <v>91</v>
      </c>
      <c r="C69" s="50">
        <f>ROUND($Q$1*'Evaluare Cluj'!C69,-1)</f>
        <v>660</v>
      </c>
      <c r="D69" s="49">
        <f>ROUND($Q$1*'Evaluare Cluj'!D69,-3)</f>
        <v>248000</v>
      </c>
      <c r="E69" s="49">
        <f>ROUND($Q$1*'Evaluare Cluj'!E69,-3)</f>
        <v>281000</v>
      </c>
      <c r="F69" s="49">
        <f>ROUND($Q$1*'Evaluare Cluj'!F69,-3)</f>
        <v>330000</v>
      </c>
      <c r="G69" s="49">
        <f>ROUND($Q$1*'Evaluare Cluj'!G69,-3)</f>
        <v>413000</v>
      </c>
      <c r="H69" s="49">
        <f>ROUND($Q$1*'Evaluare Cluj'!H69,-3)</f>
        <v>479000</v>
      </c>
      <c r="I69" s="49">
        <f>ROUND($Q$1*'Evaluare Cluj'!I69,-3)</f>
        <v>528000</v>
      </c>
      <c r="J69" s="49">
        <f>ROUND($Q$1*'Evaluare Cluj'!J69,-3)</f>
        <v>611000</v>
      </c>
      <c r="K69" s="49">
        <f>ROUND($Q$1*'Evaluare Cluj'!K69,-3)</f>
        <v>660000</v>
      </c>
      <c r="L69" s="43"/>
      <c r="M69" s="49">
        <f>ROUND($Q$1*'Evaluare Cluj'!M69,-2)</f>
        <v>2600</v>
      </c>
      <c r="N69" s="49">
        <f>ROUND($Q$1*'Evaluare Cluj'!N69,-1)</f>
        <v>400</v>
      </c>
      <c r="O69" s="49">
        <f>ROUND($Q$1*'Evaluare Cluj'!O69,-1)</f>
        <v>2640</v>
      </c>
      <c r="P69" s="49">
        <f>ROUND($Q$1*'Evaluare Cluj'!P69,-1)</f>
        <v>660</v>
      </c>
    </row>
    <row r="70" spans="1:16" ht="15.75">
      <c r="A70" s="9">
        <f t="shared" si="1"/>
        <v>16</v>
      </c>
      <c r="B70" s="10" t="s">
        <v>92</v>
      </c>
      <c r="C70" s="50">
        <f>ROUND($Q$1*'Evaluare Cluj'!C70,-1)</f>
        <v>330</v>
      </c>
      <c r="D70" s="49">
        <f>ROUND($Q$1*'Evaluare Cluj'!D70,-3)</f>
        <v>132000</v>
      </c>
      <c r="E70" s="49">
        <f>ROUND($Q$1*'Evaluare Cluj'!E70,-3)</f>
        <v>165000</v>
      </c>
      <c r="F70" s="49">
        <f>ROUND($Q$1*'Evaluare Cluj'!F70,-3)</f>
        <v>215000</v>
      </c>
      <c r="G70" s="49">
        <f>ROUND($Q$1*'Evaluare Cluj'!G70,-3)</f>
        <v>231000</v>
      </c>
      <c r="H70" s="49">
        <f>ROUND($Q$1*'Evaluare Cluj'!H70,-3)</f>
        <v>297000</v>
      </c>
      <c r="I70" s="49">
        <f>ROUND($Q$1*'Evaluare Cluj'!I70,-3)</f>
        <v>396000</v>
      </c>
      <c r="J70" s="49">
        <f>ROUND($Q$1*'Evaluare Cluj'!J70,-3)</f>
        <v>495000</v>
      </c>
      <c r="K70" s="49">
        <f>ROUND($Q$1*'Evaluare Cluj'!K70,-3)</f>
        <v>528000</v>
      </c>
      <c r="L70" s="43"/>
      <c r="M70" s="49">
        <f>ROUND($Q$1*'Evaluare Cluj'!M70,-2)</f>
        <v>1700</v>
      </c>
      <c r="N70" s="49">
        <f>ROUND($Q$1*'Evaluare Cluj'!N70,-1)</f>
        <v>400</v>
      </c>
      <c r="O70" s="49">
        <f>ROUND($Q$1*'Evaluare Cluj'!O70,-1)</f>
        <v>1650</v>
      </c>
      <c r="P70" s="49">
        <f>ROUND($Q$1*'Evaluare Cluj'!P70,-1)</f>
        <v>660</v>
      </c>
    </row>
    <row r="71" spans="1:16" ht="15.75">
      <c r="A71" s="9">
        <f t="shared" si="1"/>
        <v>17</v>
      </c>
      <c r="B71" s="10" t="s">
        <v>100</v>
      </c>
      <c r="C71" s="50">
        <f>ROUND($Q$1*'Evaluare Cluj'!C71,-1)</f>
        <v>500</v>
      </c>
      <c r="D71" s="49">
        <f>ROUND($Q$1*'Evaluare Cluj'!D71,-3)</f>
        <v>99000</v>
      </c>
      <c r="E71" s="49">
        <f>ROUND($Q$1*'Evaluare Cluj'!E71,-3)</f>
        <v>132000</v>
      </c>
      <c r="F71" s="49">
        <f>ROUND($Q$1*'Evaluare Cluj'!F71,-3)</f>
        <v>182000</v>
      </c>
      <c r="G71" s="49">
        <f>ROUND($Q$1*'Evaluare Cluj'!G71,-3)</f>
        <v>231000</v>
      </c>
      <c r="H71" s="49">
        <f>ROUND($Q$1*'Evaluare Cluj'!H71,-3)</f>
        <v>248000</v>
      </c>
      <c r="I71" s="49">
        <f>ROUND($Q$1*'Evaluare Cluj'!I71,-3)</f>
        <v>281000</v>
      </c>
      <c r="J71" s="49">
        <f>ROUND($Q$1*'Evaluare Cluj'!J71,-3)</f>
        <v>297000</v>
      </c>
      <c r="K71" s="49">
        <f>ROUND($Q$1*'Evaluare Cluj'!K71,-3)</f>
        <v>363000</v>
      </c>
      <c r="L71" s="43"/>
      <c r="M71" s="49">
        <f>ROUND($Q$1*'Evaluare Cluj'!M71,-2)</f>
        <v>2600</v>
      </c>
      <c r="N71" s="49">
        <f>ROUND($Q$1*'Evaluare Cluj'!N71,-1)</f>
        <v>400</v>
      </c>
      <c r="O71" s="49">
        <f>ROUND($Q$1*'Evaluare Cluj'!O71,-1)</f>
        <v>2640</v>
      </c>
      <c r="P71" s="49">
        <f>ROUND($Q$1*'Evaluare Cluj'!P71,-1)</f>
        <v>660</v>
      </c>
    </row>
    <row r="72" spans="1:16" ht="15.75">
      <c r="A72" s="9">
        <f t="shared" si="1"/>
        <v>18</v>
      </c>
      <c r="B72" s="10" t="s">
        <v>158</v>
      </c>
      <c r="C72" s="50">
        <f>ROUND($Q$1*'Evaluare Cluj'!C72,-1)</f>
        <v>330</v>
      </c>
      <c r="D72" s="49">
        <f>ROUND($Q$1*'Evaluare Cluj'!D72,-3)</f>
        <v>149000</v>
      </c>
      <c r="E72" s="49">
        <f>ROUND($Q$1*'Evaluare Cluj'!E72,-3)</f>
        <v>182000</v>
      </c>
      <c r="F72" s="49">
        <f>ROUND($Q$1*'Evaluare Cluj'!F72,-3)</f>
        <v>198000</v>
      </c>
      <c r="G72" s="49">
        <f>ROUND($Q$1*'Evaluare Cluj'!G72,-3)</f>
        <v>264000</v>
      </c>
      <c r="H72" s="49">
        <f>ROUND($Q$1*'Evaluare Cluj'!H72,-3)</f>
        <v>330000</v>
      </c>
      <c r="I72" s="49">
        <f>ROUND($Q$1*'Evaluare Cluj'!I72,-3)</f>
        <v>462000</v>
      </c>
      <c r="J72" s="49">
        <f>ROUND($Q$1*'Evaluare Cluj'!J72,-3)</f>
        <v>528000</v>
      </c>
      <c r="K72" s="49">
        <f>ROUND($Q$1*'Evaluare Cluj'!K72,-3)</f>
        <v>594000</v>
      </c>
      <c r="L72" s="43"/>
      <c r="M72" s="49">
        <f>ROUND($Q$1*'Evaluare Cluj'!M72,-2)</f>
        <v>2600</v>
      </c>
      <c r="N72" s="49">
        <f>ROUND($Q$1*'Evaluare Cluj'!N72,-1)</f>
        <v>400</v>
      </c>
      <c r="O72" s="49">
        <f>ROUND($Q$1*'Evaluare Cluj'!O72,-1)</f>
        <v>2640</v>
      </c>
      <c r="P72" s="49">
        <f>ROUND($Q$1*'Evaluare Cluj'!P72,-1)</f>
        <v>660</v>
      </c>
    </row>
    <row r="73" spans="1:16" ht="15.75">
      <c r="A73" s="9">
        <f t="shared" si="1"/>
        <v>19</v>
      </c>
      <c r="B73" s="10" t="s">
        <v>186</v>
      </c>
      <c r="C73" s="50">
        <f>ROUND($Q$1*'Evaluare Cluj'!C73,-1)</f>
        <v>560</v>
      </c>
      <c r="D73" s="49">
        <f>ROUND($Q$1*'Evaluare Cluj'!D73,-3)</f>
        <v>149000</v>
      </c>
      <c r="E73" s="49">
        <f>ROUND($Q$1*'Evaluare Cluj'!E73,-3)</f>
        <v>182000</v>
      </c>
      <c r="F73" s="49">
        <f>ROUND($Q$1*'Evaluare Cluj'!F73,-3)</f>
        <v>198000</v>
      </c>
      <c r="G73" s="49">
        <f>ROUND($Q$1*'Evaluare Cluj'!G73,-3)</f>
        <v>264000</v>
      </c>
      <c r="H73" s="49">
        <f>ROUND($Q$1*'Evaluare Cluj'!H73,-3)</f>
        <v>330000</v>
      </c>
      <c r="I73" s="49">
        <f>ROUND($Q$1*'Evaluare Cluj'!I73,-3)</f>
        <v>462000</v>
      </c>
      <c r="J73" s="49">
        <f>ROUND($Q$1*'Evaluare Cluj'!J73,-3)</f>
        <v>528000</v>
      </c>
      <c r="K73" s="49">
        <f>ROUND($Q$1*'Evaluare Cluj'!K73,-3)</f>
        <v>594000</v>
      </c>
      <c r="L73" s="43"/>
      <c r="M73" s="49">
        <f>ROUND($Q$1*'Evaluare Cluj'!M73,-2)</f>
        <v>2600</v>
      </c>
      <c r="N73" s="49">
        <f>ROUND($Q$1*'Evaluare Cluj'!N73,-1)</f>
        <v>400</v>
      </c>
      <c r="O73" s="49">
        <f>ROUND($Q$1*'Evaluare Cluj'!O73,-1)</f>
        <v>2640</v>
      </c>
      <c r="P73" s="49">
        <f>ROUND($Q$1*'Evaluare Cluj'!P73,-1)</f>
        <v>660</v>
      </c>
    </row>
    <row r="74" spans="1:16" ht="15.75">
      <c r="A74" s="9">
        <f t="shared" si="1"/>
        <v>20</v>
      </c>
      <c r="B74" s="10" t="s">
        <v>98</v>
      </c>
      <c r="C74" s="50">
        <f>ROUND($Q$1*'Evaluare Cluj'!C74,-1)</f>
        <v>200</v>
      </c>
      <c r="D74" s="49">
        <f>ROUND($Q$1*'Evaluare Cluj'!D74,-3)</f>
        <v>132000</v>
      </c>
      <c r="E74" s="49">
        <f>ROUND($Q$1*'Evaluare Cluj'!E74,-3)</f>
        <v>165000</v>
      </c>
      <c r="F74" s="49">
        <f>ROUND($Q$1*'Evaluare Cluj'!F74,-3)</f>
        <v>215000</v>
      </c>
      <c r="G74" s="49">
        <f>ROUND($Q$1*'Evaluare Cluj'!G74,-3)</f>
        <v>231000</v>
      </c>
      <c r="H74" s="49">
        <f>ROUND($Q$1*'Evaluare Cluj'!H74,-3)</f>
        <v>297000</v>
      </c>
      <c r="I74" s="49">
        <f>ROUND($Q$1*'Evaluare Cluj'!I74,-3)</f>
        <v>396000</v>
      </c>
      <c r="J74" s="49">
        <f>ROUND($Q$1*'Evaluare Cluj'!J74,-3)</f>
        <v>495000</v>
      </c>
      <c r="K74" s="49">
        <f>ROUND($Q$1*'Evaluare Cluj'!K74,-3)</f>
        <v>528000</v>
      </c>
      <c r="L74" s="43"/>
      <c r="M74" s="49">
        <f>ROUND($Q$1*'Evaluare Cluj'!M74,-2)</f>
        <v>1700</v>
      </c>
      <c r="N74" s="49">
        <f>ROUND($Q$1*'Evaluare Cluj'!N74,-1)</f>
        <v>400</v>
      </c>
      <c r="O74" s="49">
        <f>ROUND($Q$1*'Evaluare Cluj'!O74,-1)</f>
        <v>1650</v>
      </c>
      <c r="P74" s="49">
        <f>ROUND($Q$1*'Evaluare Cluj'!P74,-1)</f>
        <v>660</v>
      </c>
    </row>
    <row r="75" spans="1:16" ht="15.75">
      <c r="A75" s="9">
        <f t="shared" si="1"/>
        <v>21</v>
      </c>
      <c r="B75" s="10" t="s">
        <v>96</v>
      </c>
      <c r="C75" s="50">
        <f>ROUND($Q$1*'Evaluare Cluj'!C75,-1)</f>
        <v>1320</v>
      </c>
      <c r="D75" s="49">
        <f>ROUND($Q$1*'Evaluare Cluj'!D75,-3)</f>
        <v>248000</v>
      </c>
      <c r="E75" s="49">
        <f>ROUND($Q$1*'Evaluare Cluj'!E75,-3)</f>
        <v>281000</v>
      </c>
      <c r="F75" s="49">
        <f>ROUND($Q$1*'Evaluare Cluj'!F75,-3)</f>
        <v>330000</v>
      </c>
      <c r="G75" s="49">
        <f>ROUND($Q$1*'Evaluare Cluj'!G75,-3)</f>
        <v>413000</v>
      </c>
      <c r="H75" s="49">
        <f>ROUND($Q$1*'Evaluare Cluj'!H75,-3)</f>
        <v>479000</v>
      </c>
      <c r="I75" s="49">
        <f>ROUND($Q$1*'Evaluare Cluj'!I75,-3)</f>
        <v>528000</v>
      </c>
      <c r="J75" s="49">
        <f>ROUND($Q$1*'Evaluare Cluj'!J75,-3)</f>
        <v>611000</v>
      </c>
      <c r="K75" s="49">
        <f>ROUND($Q$1*'Evaluare Cluj'!K75,-3)</f>
        <v>660000</v>
      </c>
      <c r="L75" s="43"/>
      <c r="M75" s="49">
        <f>ROUND($Q$1*'Evaluare Cluj'!M75,-2)</f>
        <v>5000</v>
      </c>
      <c r="N75" s="43"/>
      <c r="O75" s="49">
        <f>ROUND($Q$1*'Evaluare Cluj'!O75,-1)</f>
        <v>4950</v>
      </c>
      <c r="P75" s="43"/>
    </row>
    <row r="76" spans="1:16" ht="15.75">
      <c r="A76" s="9">
        <f t="shared" si="1"/>
        <v>22</v>
      </c>
      <c r="B76" s="10" t="s">
        <v>93</v>
      </c>
      <c r="C76" s="50">
        <f>ROUND($Q$1*'Evaluare Cluj'!C76,-1)</f>
        <v>1320</v>
      </c>
      <c r="D76" s="49">
        <f>ROUND($Q$1*'Evaluare Cluj'!D76,-3)</f>
        <v>248000</v>
      </c>
      <c r="E76" s="49">
        <f>ROUND($Q$1*'Evaluare Cluj'!E76,-3)</f>
        <v>281000</v>
      </c>
      <c r="F76" s="49">
        <f>ROUND($Q$1*'Evaluare Cluj'!F76,-3)</f>
        <v>330000</v>
      </c>
      <c r="G76" s="49">
        <f>ROUND($Q$1*'Evaluare Cluj'!G76,-3)</f>
        <v>413000</v>
      </c>
      <c r="H76" s="49">
        <f>ROUND($Q$1*'Evaluare Cluj'!H76,-3)</f>
        <v>479000</v>
      </c>
      <c r="I76" s="49">
        <f>ROUND($Q$1*'Evaluare Cluj'!I76,-3)</f>
        <v>528000</v>
      </c>
      <c r="J76" s="49">
        <f>ROUND($Q$1*'Evaluare Cluj'!J76,-3)</f>
        <v>611000</v>
      </c>
      <c r="K76" s="49">
        <f>ROUND($Q$1*'Evaluare Cluj'!K76,-3)</f>
        <v>660000</v>
      </c>
      <c r="L76" s="43"/>
      <c r="M76" s="49">
        <f>ROUND($Q$1*'Evaluare Cluj'!M76,-2)</f>
        <v>4000</v>
      </c>
      <c r="N76" s="43"/>
      <c r="O76" s="49">
        <f>ROUND($Q$1*'Evaluare Cluj'!O76,-1)</f>
        <v>3960</v>
      </c>
      <c r="P76" s="43"/>
    </row>
    <row r="77" spans="1:16" ht="15.75">
      <c r="A77" s="9">
        <f t="shared" si="1"/>
        <v>23</v>
      </c>
      <c r="B77" s="10" t="s">
        <v>94</v>
      </c>
      <c r="C77" s="50">
        <f>ROUND($Q$1*'Evaluare Cluj'!C77,-1)</f>
        <v>260</v>
      </c>
      <c r="D77" s="49">
        <f>ROUND($Q$1*'Evaluare Cluj'!D77,-3)</f>
        <v>132000</v>
      </c>
      <c r="E77" s="49">
        <f>ROUND($Q$1*'Evaluare Cluj'!E77,-3)</f>
        <v>165000</v>
      </c>
      <c r="F77" s="49">
        <f>ROUND($Q$1*'Evaluare Cluj'!F77,-3)</f>
        <v>215000</v>
      </c>
      <c r="G77" s="49">
        <f>ROUND($Q$1*'Evaluare Cluj'!G77,-3)</f>
        <v>231000</v>
      </c>
      <c r="H77" s="49">
        <f>ROUND($Q$1*'Evaluare Cluj'!H77,-3)</f>
        <v>297000</v>
      </c>
      <c r="I77" s="49">
        <f>ROUND($Q$1*'Evaluare Cluj'!I77,-3)</f>
        <v>396000</v>
      </c>
      <c r="J77" s="49">
        <f>ROUND($Q$1*'Evaluare Cluj'!J77,-3)</f>
        <v>495000</v>
      </c>
      <c r="K77" s="49">
        <f>ROUND($Q$1*'Evaluare Cluj'!K77,-3)</f>
        <v>528000</v>
      </c>
      <c r="L77" s="43"/>
      <c r="M77" s="49">
        <f>ROUND($Q$1*'Evaluare Cluj'!M77,-2)</f>
        <v>1300</v>
      </c>
      <c r="N77" s="49">
        <f>ROUND($Q$1*'Evaluare Cluj'!N77,-1)</f>
        <v>400</v>
      </c>
      <c r="O77" s="49">
        <f>ROUND($Q$1*'Evaluare Cluj'!O77,-1)</f>
        <v>1320</v>
      </c>
      <c r="P77" s="49">
        <f>ROUND($Q$1*'Evaluare Cluj'!P77,-1)</f>
        <v>660</v>
      </c>
    </row>
    <row r="78" spans="1:16" ht="15.75">
      <c r="A78" s="9">
        <f t="shared" si="1"/>
        <v>24</v>
      </c>
      <c r="B78" s="10" t="s">
        <v>123</v>
      </c>
      <c r="C78" s="50">
        <f>ROUND($Q$1*'Evaluare Cluj'!C78,-1)</f>
        <v>330</v>
      </c>
      <c r="D78" s="49">
        <f>ROUND($Q$1*'Evaluare Cluj'!D78,-3)</f>
        <v>132000</v>
      </c>
      <c r="E78" s="49">
        <f>ROUND($Q$1*'Evaluare Cluj'!E78,-3)</f>
        <v>165000</v>
      </c>
      <c r="F78" s="49">
        <f>ROUND($Q$1*'Evaluare Cluj'!F78,-3)</f>
        <v>215000</v>
      </c>
      <c r="G78" s="49">
        <f>ROUND($Q$1*'Evaluare Cluj'!G78,-3)</f>
        <v>231000</v>
      </c>
      <c r="H78" s="49">
        <f>ROUND($Q$1*'Evaluare Cluj'!H78,-3)</f>
        <v>297000</v>
      </c>
      <c r="I78" s="49">
        <f>ROUND($Q$1*'Evaluare Cluj'!I78,-3)</f>
        <v>396000</v>
      </c>
      <c r="J78" s="49">
        <f>ROUND($Q$1*'Evaluare Cluj'!J78,-3)</f>
        <v>495000</v>
      </c>
      <c r="K78" s="49">
        <f>ROUND($Q$1*'Evaluare Cluj'!K78,-3)</f>
        <v>528000</v>
      </c>
      <c r="L78" s="43"/>
      <c r="M78" s="49">
        <f>ROUND($Q$1*'Evaluare Cluj'!M78,-2)</f>
        <v>2600</v>
      </c>
      <c r="N78" s="49">
        <f>ROUND($Q$1*'Evaluare Cluj'!N78,-1)</f>
        <v>400</v>
      </c>
      <c r="O78" s="49">
        <f>ROUND($Q$1*'Evaluare Cluj'!O78,-1)</f>
        <v>2640</v>
      </c>
      <c r="P78" s="49">
        <f>ROUND($Q$1*'Evaluare Cluj'!P78,-1)</f>
        <v>660</v>
      </c>
    </row>
    <row r="79" spans="1:16" ht="15.75">
      <c r="A79" s="9">
        <f t="shared" si="1"/>
        <v>25</v>
      </c>
      <c r="B79" s="10" t="s">
        <v>151</v>
      </c>
      <c r="C79" s="50">
        <f>ROUND($Q$1*'Evaluare Cluj'!C79,-1)</f>
        <v>170</v>
      </c>
      <c r="D79" s="49">
        <f>ROUND($Q$1*'Evaluare Cluj'!D79,-3)</f>
        <v>132000</v>
      </c>
      <c r="E79" s="49">
        <f>ROUND($Q$1*'Evaluare Cluj'!E79,-3)</f>
        <v>165000</v>
      </c>
      <c r="F79" s="49">
        <f>ROUND($Q$1*'Evaluare Cluj'!F79,-3)</f>
        <v>215000</v>
      </c>
      <c r="G79" s="49">
        <f>ROUND($Q$1*'Evaluare Cluj'!G79,-3)</f>
        <v>231000</v>
      </c>
      <c r="H79" s="49">
        <f>ROUND($Q$1*'Evaluare Cluj'!H79,-3)</f>
        <v>297000</v>
      </c>
      <c r="I79" s="49">
        <f>ROUND($Q$1*'Evaluare Cluj'!I79,-3)</f>
        <v>396000</v>
      </c>
      <c r="J79" s="49">
        <f>ROUND($Q$1*'Evaluare Cluj'!J79,-3)</f>
        <v>495000</v>
      </c>
      <c r="K79" s="49">
        <f>ROUND($Q$1*'Evaluare Cluj'!K79,-3)</f>
        <v>528000</v>
      </c>
      <c r="L79" s="49">
        <f>ROUND($Q$1*'Evaluare Cluj'!L79,-3)</f>
        <v>73000</v>
      </c>
      <c r="M79" s="43"/>
      <c r="N79" s="43"/>
      <c r="O79" s="49"/>
      <c r="P79" s="43"/>
    </row>
    <row r="80" spans="1:16" ht="15.75">
      <c r="A80" s="9">
        <f t="shared" si="1"/>
        <v>26</v>
      </c>
      <c r="B80" s="10" t="s">
        <v>119</v>
      </c>
      <c r="C80" s="50">
        <f>ROUND($Q$1*'Evaluare Cluj'!C80,-1)</f>
        <v>200</v>
      </c>
      <c r="D80" s="49">
        <f>ROUND($Q$1*'Evaluare Cluj'!D80,-3)</f>
        <v>132000</v>
      </c>
      <c r="E80" s="49">
        <f>ROUND($Q$1*'Evaluare Cluj'!E80,-3)</f>
        <v>165000</v>
      </c>
      <c r="F80" s="49">
        <f>ROUND($Q$1*'Evaluare Cluj'!F80,-3)</f>
        <v>215000</v>
      </c>
      <c r="G80" s="49">
        <f>ROUND($Q$1*'Evaluare Cluj'!G80,-3)</f>
        <v>231000</v>
      </c>
      <c r="H80" s="49">
        <f>ROUND($Q$1*'Evaluare Cluj'!H80,-3)</f>
        <v>297000</v>
      </c>
      <c r="I80" s="49">
        <f>ROUND($Q$1*'Evaluare Cluj'!I80,-3)</f>
        <v>396000</v>
      </c>
      <c r="J80" s="49">
        <f>ROUND($Q$1*'Evaluare Cluj'!J80,-3)</f>
        <v>495000</v>
      </c>
      <c r="K80" s="49">
        <f>ROUND($Q$1*'Evaluare Cluj'!K80,-3)</f>
        <v>528000</v>
      </c>
      <c r="L80" s="49">
        <f>ROUND($Q$1*'Evaluare Cluj'!L80,-3)</f>
        <v>73000</v>
      </c>
      <c r="M80" s="43"/>
      <c r="N80" s="43"/>
      <c r="O80" s="49"/>
      <c r="P80" s="43"/>
    </row>
    <row r="81" spans="1:16" ht="15.75">
      <c r="A81" s="9">
        <f t="shared" si="1"/>
        <v>27</v>
      </c>
      <c r="B81" s="10" t="s">
        <v>121</v>
      </c>
      <c r="C81" s="50">
        <f>ROUND($Q$1*'Evaluare Cluj'!C81,-1)</f>
        <v>50</v>
      </c>
      <c r="D81" s="49">
        <f>ROUND($Q$1*'Evaluare Cluj'!D81,-3)</f>
        <v>132000</v>
      </c>
      <c r="E81" s="49">
        <f>ROUND($Q$1*'Evaluare Cluj'!E81,-3)</f>
        <v>165000</v>
      </c>
      <c r="F81" s="49">
        <f>ROUND($Q$1*'Evaluare Cluj'!F81,-3)</f>
        <v>215000</v>
      </c>
      <c r="G81" s="49">
        <f>ROUND($Q$1*'Evaluare Cluj'!G81,-3)</f>
        <v>231000</v>
      </c>
      <c r="H81" s="49">
        <f>ROUND($Q$1*'Evaluare Cluj'!H81,-3)</f>
        <v>297000</v>
      </c>
      <c r="I81" s="49">
        <f>ROUND($Q$1*'Evaluare Cluj'!I81,-3)</f>
        <v>396000</v>
      </c>
      <c r="J81" s="49">
        <f>ROUND($Q$1*'Evaluare Cluj'!J81,-3)</f>
        <v>495000</v>
      </c>
      <c r="K81" s="49">
        <f>ROUND($Q$1*'Evaluare Cluj'!K81,-3)</f>
        <v>528000</v>
      </c>
      <c r="L81" s="49">
        <f>ROUND($Q$1*'Evaluare Cluj'!L81,-3)</f>
        <v>73000</v>
      </c>
      <c r="M81" s="43"/>
      <c r="N81" s="43"/>
      <c r="O81" s="49"/>
      <c r="P81" s="43"/>
    </row>
    <row r="82" spans="1:16" ht="15.75">
      <c r="A82" s="9">
        <f t="shared" si="1"/>
        <v>28</v>
      </c>
      <c r="B82" s="10" t="s">
        <v>95</v>
      </c>
      <c r="C82" s="50">
        <f>ROUND($Q$1*'Evaluare Cluj'!C82,-1)</f>
        <v>660</v>
      </c>
      <c r="D82" s="49">
        <f>ROUND($Q$1*'Evaluare Cluj'!D82,-3)</f>
        <v>248000</v>
      </c>
      <c r="E82" s="49">
        <f>ROUND($Q$1*'Evaluare Cluj'!E82,-3)</f>
        <v>281000</v>
      </c>
      <c r="F82" s="49">
        <f>ROUND($Q$1*'Evaluare Cluj'!F82,-3)</f>
        <v>330000</v>
      </c>
      <c r="G82" s="49">
        <f>ROUND($Q$1*'Evaluare Cluj'!G82,-3)</f>
        <v>413000</v>
      </c>
      <c r="H82" s="49">
        <f>ROUND($Q$1*'Evaluare Cluj'!H82,-3)</f>
        <v>479000</v>
      </c>
      <c r="I82" s="49">
        <f>ROUND($Q$1*'Evaluare Cluj'!I82,-3)</f>
        <v>528000</v>
      </c>
      <c r="J82" s="49">
        <f>ROUND($Q$1*'Evaluare Cluj'!J82,-3)</f>
        <v>611000</v>
      </c>
      <c r="K82" s="49">
        <f>ROUND($Q$1*'Evaluare Cluj'!K82,-3)</f>
        <v>660000</v>
      </c>
      <c r="L82" s="43"/>
      <c r="M82" s="49">
        <f>ROUND($Q$1*'Evaluare Cluj'!M82,-2)</f>
        <v>4000</v>
      </c>
      <c r="N82" s="49">
        <f>ROUND($Q$1*'Evaluare Cluj'!N82,-1)</f>
        <v>400</v>
      </c>
      <c r="O82" s="49">
        <f>ROUND($Q$1*'Evaluare Cluj'!O82,-1)</f>
        <v>3960</v>
      </c>
      <c r="P82" s="49">
        <f>ROUND($Q$1*'Evaluare Cluj'!P82,-1)</f>
        <v>660</v>
      </c>
    </row>
    <row r="83" spans="1:15" ht="12.75">
      <c r="A83" s="7"/>
      <c r="B83" s="8"/>
      <c r="C83" s="24"/>
      <c r="D83" s="21"/>
      <c r="E83" s="21"/>
      <c r="F83" s="21"/>
      <c r="G83" s="21"/>
      <c r="H83" s="21"/>
      <c r="I83" s="21"/>
      <c r="J83" s="21"/>
      <c r="K83" s="18"/>
      <c r="L83" s="18"/>
      <c r="M83" s="18"/>
      <c r="N83" s="18"/>
      <c r="O83" s="8"/>
    </row>
    <row r="84" spans="1:15" ht="12.75">
      <c r="A84" s="14"/>
      <c r="B84" s="8"/>
      <c r="C84" s="15"/>
      <c r="D84" s="15"/>
      <c r="E84" s="15"/>
      <c r="F84" s="15"/>
      <c r="G84" s="15"/>
      <c r="H84" s="15"/>
      <c r="I84" s="15"/>
      <c r="J84" s="15"/>
      <c r="K84" s="7"/>
      <c r="L84" s="7"/>
      <c r="M84" s="13"/>
      <c r="N84" s="13"/>
      <c r="O84" s="8"/>
    </row>
    <row r="85" spans="1:15" ht="12.75">
      <c r="A85" s="8" t="s">
        <v>163</v>
      </c>
      <c r="B85" s="8"/>
      <c r="C85" s="15"/>
      <c r="D85" s="15"/>
      <c r="E85" s="15"/>
      <c r="F85" s="15"/>
      <c r="G85" s="15"/>
      <c r="H85" s="15"/>
      <c r="I85" s="15"/>
      <c r="J85" s="15"/>
      <c r="K85" s="7"/>
      <c r="L85" s="7"/>
      <c r="M85" s="13"/>
      <c r="N85" s="13"/>
      <c r="O85" s="8"/>
    </row>
    <row r="86" spans="1:15" ht="12.75">
      <c r="A86" s="8"/>
      <c r="B86" s="8" t="s">
        <v>199</v>
      </c>
      <c r="C86" s="7"/>
      <c r="D86" s="7"/>
      <c r="E86" s="7"/>
      <c r="F86" s="7"/>
      <c r="G86" s="7"/>
      <c r="H86" s="7"/>
      <c r="I86" s="7"/>
      <c r="J86" s="7"/>
      <c r="K86" s="7"/>
      <c r="L86" s="7"/>
      <c r="M86" s="7"/>
      <c r="N86" s="7"/>
      <c r="O86" s="8"/>
    </row>
    <row r="87" spans="1:15" ht="12.75">
      <c r="A87" s="7"/>
      <c r="B87" s="8" t="s">
        <v>200</v>
      </c>
      <c r="C87" s="7"/>
      <c r="D87" s="7"/>
      <c r="E87" s="7"/>
      <c r="F87" s="7"/>
      <c r="G87" s="7"/>
      <c r="H87" s="7"/>
      <c r="I87" s="7"/>
      <c r="J87" s="7"/>
      <c r="K87" s="7"/>
      <c r="L87" s="7"/>
      <c r="M87" s="7"/>
      <c r="N87" s="7"/>
      <c r="O87" s="8"/>
    </row>
    <row r="88" spans="1:15" ht="12.75">
      <c r="A88" s="35" t="s">
        <v>162</v>
      </c>
      <c r="B88" s="8"/>
      <c r="C88" s="15"/>
      <c r="D88" s="18"/>
      <c r="E88" s="18"/>
      <c r="F88" s="18"/>
      <c r="G88" s="18"/>
      <c r="H88" s="18"/>
      <c r="I88" s="18"/>
      <c r="J88" s="18"/>
      <c r="K88" s="18"/>
      <c r="L88" s="18"/>
      <c r="M88" s="18"/>
      <c r="N88" s="18"/>
      <c r="O88" s="8"/>
    </row>
    <row r="89" spans="1:15" ht="12.75">
      <c r="A89" s="35" t="s">
        <v>196</v>
      </c>
      <c r="B89" s="8"/>
      <c r="C89" s="15"/>
      <c r="D89" s="18"/>
      <c r="E89" s="18"/>
      <c r="F89" s="18"/>
      <c r="G89" s="18"/>
      <c r="H89" s="18"/>
      <c r="I89" s="18"/>
      <c r="J89" s="18"/>
      <c r="K89" s="18"/>
      <c r="L89" s="18"/>
      <c r="M89" s="18"/>
      <c r="N89" s="18"/>
      <c r="O89" s="8"/>
    </row>
    <row r="90" spans="1:15" ht="15">
      <c r="A90" s="33"/>
      <c r="B90" s="8"/>
      <c r="C90" s="15"/>
      <c r="D90" s="18"/>
      <c r="E90" s="18"/>
      <c r="F90" s="18"/>
      <c r="G90" s="18"/>
      <c r="H90" s="18"/>
      <c r="I90" s="18"/>
      <c r="J90" s="18"/>
      <c r="K90" s="18"/>
      <c r="L90" s="18"/>
      <c r="M90" s="18"/>
      <c r="N90" s="18"/>
      <c r="O90" s="8"/>
    </row>
    <row r="91" spans="1:15" ht="12.75" customHeight="1">
      <c r="A91" s="82" t="s">
        <v>155</v>
      </c>
      <c r="B91" s="83"/>
      <c r="C91" s="83"/>
      <c r="D91" s="83"/>
      <c r="E91" s="83"/>
      <c r="F91" s="83"/>
      <c r="G91" s="83"/>
      <c r="H91" s="83"/>
      <c r="I91" s="83"/>
      <c r="J91" s="84"/>
      <c r="K91" s="12"/>
      <c r="L91" s="12"/>
      <c r="M91" s="12"/>
      <c r="N91" s="12"/>
      <c r="O91" s="8"/>
    </row>
    <row r="92" spans="1:15" ht="12.75" customHeight="1">
      <c r="A92" s="55" t="s">
        <v>76</v>
      </c>
      <c r="B92" s="55" t="s">
        <v>85</v>
      </c>
      <c r="C92" s="61" t="s">
        <v>140</v>
      </c>
      <c r="D92" s="75"/>
      <c r="E92" s="75"/>
      <c r="F92" s="75"/>
      <c r="G92" s="75"/>
      <c r="H92" s="75"/>
      <c r="I92" s="75"/>
      <c r="J92" s="62"/>
      <c r="K92" s="12"/>
      <c r="L92" s="12"/>
      <c r="M92" s="12"/>
      <c r="N92" s="12"/>
      <c r="O92" s="8"/>
    </row>
    <row r="93" spans="1:15" ht="12.75" customHeight="1">
      <c r="A93" s="63"/>
      <c r="B93" s="63"/>
      <c r="C93" s="57" t="s">
        <v>110</v>
      </c>
      <c r="D93" s="58"/>
      <c r="E93" s="57" t="s">
        <v>111</v>
      </c>
      <c r="F93" s="58"/>
      <c r="G93" s="57" t="s">
        <v>112</v>
      </c>
      <c r="H93" s="58"/>
      <c r="I93" s="57" t="s">
        <v>113</v>
      </c>
      <c r="J93" s="58"/>
      <c r="K93" s="12"/>
      <c r="L93" s="12"/>
      <c r="M93" s="12"/>
      <c r="N93" s="12"/>
      <c r="O93" s="8"/>
    </row>
    <row r="94" spans="1:15" ht="12.75" customHeight="1">
      <c r="A94" s="63"/>
      <c r="B94" s="63"/>
      <c r="C94" s="59"/>
      <c r="D94" s="60"/>
      <c r="E94" s="59"/>
      <c r="F94" s="60"/>
      <c r="G94" s="59"/>
      <c r="H94" s="60"/>
      <c r="I94" s="59"/>
      <c r="J94" s="60"/>
      <c r="K94" s="12"/>
      <c r="L94" s="12"/>
      <c r="M94" s="12"/>
      <c r="N94" s="12"/>
      <c r="O94" s="8"/>
    </row>
    <row r="95" spans="1:15" ht="12.75" customHeight="1">
      <c r="A95" s="56"/>
      <c r="B95" s="56"/>
      <c r="C95" s="61" t="s">
        <v>193</v>
      </c>
      <c r="D95" s="62"/>
      <c r="E95" s="61" t="s">
        <v>193</v>
      </c>
      <c r="F95" s="62"/>
      <c r="G95" s="61" t="s">
        <v>193</v>
      </c>
      <c r="H95" s="62"/>
      <c r="I95" s="61" t="s">
        <v>193</v>
      </c>
      <c r="J95" s="62"/>
      <c r="K95" s="12"/>
      <c r="L95" s="12"/>
      <c r="M95" s="12"/>
      <c r="N95" s="12"/>
      <c r="O95" s="8"/>
    </row>
    <row r="96" spans="1:15" ht="15.75">
      <c r="A96" s="9">
        <v>1</v>
      </c>
      <c r="B96" s="10" t="s">
        <v>102</v>
      </c>
      <c r="C96" s="53">
        <f>ROUND($Q$1*'Evaluare Cluj'!C96,-1)</f>
        <v>100</v>
      </c>
      <c r="D96" s="54">
        <f>ROUND($Q$1*'Evaluare Cluj'!D96,-1)</f>
        <v>0</v>
      </c>
      <c r="E96" s="53">
        <f>ROUND($Q$1*'Evaluare Cluj'!E96,-1)</f>
        <v>80</v>
      </c>
      <c r="F96" s="54">
        <f>ROUND($Q$1*'Evaluare Cluj'!F96,-1)</f>
        <v>0</v>
      </c>
      <c r="G96" s="53">
        <f>ROUND($Q$1*'Evaluare Cluj'!G96,-1)</f>
        <v>80</v>
      </c>
      <c r="H96" s="54">
        <f>ROUND($Q$1*'Evaluare Cluj'!H96,-1)</f>
        <v>0</v>
      </c>
      <c r="I96" s="53">
        <f>ROUND($Q$1*'Evaluare Cluj'!I96,-1)</f>
        <v>80</v>
      </c>
      <c r="J96" s="54">
        <f>ROUND($Q$1*'Evaluare Cluj'!J96,-1)</f>
        <v>0</v>
      </c>
      <c r="K96" s="7"/>
      <c r="L96" s="7"/>
      <c r="M96" s="13"/>
      <c r="N96" s="13"/>
      <c r="O96" s="8"/>
    </row>
    <row r="97" spans="1:15" ht="15.75">
      <c r="A97" s="9">
        <f aca="true" t="shared" si="2" ref="A97:A103">A96+1</f>
        <v>2</v>
      </c>
      <c r="B97" s="10" t="s">
        <v>103</v>
      </c>
      <c r="C97" s="53">
        <f>ROUND($Q$1*'Evaluare Cluj'!C97,-1)</f>
        <v>70</v>
      </c>
      <c r="D97" s="54">
        <f>ROUND($Q$1*'Evaluare Cluj'!D97,-1)</f>
        <v>0</v>
      </c>
      <c r="E97" s="53">
        <f>ROUND($Q$1*'Evaluare Cluj'!E97,-1)</f>
        <v>50</v>
      </c>
      <c r="F97" s="54">
        <f>ROUND($Q$1*'Evaluare Cluj'!F97,-1)</f>
        <v>0</v>
      </c>
      <c r="G97" s="53">
        <f>ROUND($Q$1*'Evaluare Cluj'!G97,-1)</f>
        <v>50</v>
      </c>
      <c r="H97" s="54">
        <f>ROUND($Q$1*'Evaluare Cluj'!H97,-1)</f>
        <v>0</v>
      </c>
      <c r="I97" s="53">
        <f>ROUND($Q$1*'Evaluare Cluj'!I97,-1)</f>
        <v>50</v>
      </c>
      <c r="J97" s="54">
        <f>ROUND($Q$1*'Evaluare Cluj'!J97,-1)</f>
        <v>0</v>
      </c>
      <c r="K97" s="7"/>
      <c r="L97" s="7"/>
      <c r="M97" s="13"/>
      <c r="N97" s="13"/>
      <c r="O97" s="8"/>
    </row>
    <row r="98" spans="1:15" ht="15.75">
      <c r="A98" s="9">
        <f t="shared" si="2"/>
        <v>3</v>
      </c>
      <c r="B98" s="10" t="s">
        <v>104</v>
      </c>
      <c r="C98" s="53">
        <f>ROUND($Q$1*'Evaluare Cluj'!C98,-1)</f>
        <v>70</v>
      </c>
      <c r="D98" s="54">
        <f>ROUND($Q$1*'Evaluare Cluj'!D98,-1)</f>
        <v>0</v>
      </c>
      <c r="E98" s="53">
        <f>ROUND($Q$1*'Evaluare Cluj'!E98,-1)</f>
        <v>50</v>
      </c>
      <c r="F98" s="54">
        <f>ROUND($Q$1*'Evaluare Cluj'!F98,-1)</f>
        <v>0</v>
      </c>
      <c r="G98" s="53">
        <f>ROUND($Q$1*'Evaluare Cluj'!G98,-1)</f>
        <v>50</v>
      </c>
      <c r="H98" s="54">
        <f>ROUND($Q$1*'Evaluare Cluj'!H98,-1)</f>
        <v>0</v>
      </c>
      <c r="I98" s="53">
        <f>ROUND($Q$1*'Evaluare Cluj'!I98,-1)</f>
        <v>50</v>
      </c>
      <c r="J98" s="54">
        <f>ROUND($Q$1*'Evaluare Cluj'!J98,-1)</f>
        <v>0</v>
      </c>
      <c r="K98" s="7"/>
      <c r="L98" s="7"/>
      <c r="M98" s="13"/>
      <c r="N98" s="13"/>
      <c r="O98" s="8"/>
    </row>
    <row r="99" spans="1:15" ht="15.75">
      <c r="A99" s="9">
        <f t="shared" si="2"/>
        <v>4</v>
      </c>
      <c r="B99" s="10" t="s">
        <v>105</v>
      </c>
      <c r="C99" s="53">
        <f>ROUND($Q$1*'Evaluare Cluj'!C99,-1)</f>
        <v>70</v>
      </c>
      <c r="D99" s="54">
        <f>ROUND($Q$1*'Evaluare Cluj'!D99,-1)</f>
        <v>0</v>
      </c>
      <c r="E99" s="53">
        <f>ROUND($Q$1*'Evaluare Cluj'!E99,-1)</f>
        <v>50</v>
      </c>
      <c r="F99" s="54">
        <f>ROUND($Q$1*'Evaluare Cluj'!F99,-1)</f>
        <v>0</v>
      </c>
      <c r="G99" s="53">
        <f>ROUND($Q$1*'Evaluare Cluj'!G99,-1)</f>
        <v>50</v>
      </c>
      <c r="H99" s="54">
        <f>ROUND($Q$1*'Evaluare Cluj'!H99,-1)</f>
        <v>0</v>
      </c>
      <c r="I99" s="53">
        <f>ROUND($Q$1*'Evaluare Cluj'!I99,-1)</f>
        <v>50</v>
      </c>
      <c r="J99" s="54">
        <f>ROUND($Q$1*'Evaluare Cluj'!J99,-1)</f>
        <v>0</v>
      </c>
      <c r="K99" s="7"/>
      <c r="L99" s="7"/>
      <c r="M99" s="13"/>
      <c r="N99" s="13"/>
      <c r="O99" s="8"/>
    </row>
    <row r="100" spans="1:15" ht="15.75">
      <c r="A100" s="9">
        <f t="shared" si="2"/>
        <v>5</v>
      </c>
      <c r="B100" s="10" t="s">
        <v>106</v>
      </c>
      <c r="C100" s="53">
        <f>ROUND($Q$1*'Evaluare Cluj'!C100,-1)</f>
        <v>70</v>
      </c>
      <c r="D100" s="54">
        <f>ROUND($Q$1*'Evaluare Cluj'!D100,-1)</f>
        <v>0</v>
      </c>
      <c r="E100" s="53">
        <f>ROUND($Q$1*'Evaluare Cluj'!E100,-1)</f>
        <v>50</v>
      </c>
      <c r="F100" s="54">
        <f>ROUND($Q$1*'Evaluare Cluj'!F100,-1)</f>
        <v>0</v>
      </c>
      <c r="G100" s="53">
        <f>ROUND($Q$1*'Evaluare Cluj'!G100,-1)</f>
        <v>50</v>
      </c>
      <c r="H100" s="54">
        <f>ROUND($Q$1*'Evaluare Cluj'!H100,-1)</f>
        <v>0</v>
      </c>
      <c r="I100" s="53">
        <f>ROUND($Q$1*'Evaluare Cluj'!I100,-1)</f>
        <v>50</v>
      </c>
      <c r="J100" s="54">
        <f>ROUND($Q$1*'Evaluare Cluj'!J100,-1)</f>
        <v>0</v>
      </c>
      <c r="K100" s="7"/>
      <c r="L100" s="7"/>
      <c r="M100" s="13"/>
      <c r="N100" s="13"/>
      <c r="O100" s="8"/>
    </row>
    <row r="101" spans="1:15" ht="15.75">
      <c r="A101" s="9">
        <f t="shared" si="2"/>
        <v>6</v>
      </c>
      <c r="B101" s="10" t="s">
        <v>107</v>
      </c>
      <c r="C101" s="53">
        <f>ROUND($Q$1*'Evaluare Cluj'!C101,-1)</f>
        <v>80</v>
      </c>
      <c r="D101" s="54">
        <f>ROUND($Q$1*'Evaluare Cluj'!D101,-1)</f>
        <v>0</v>
      </c>
      <c r="E101" s="53">
        <f>ROUND($Q$1*'Evaluare Cluj'!E101,-1)</f>
        <v>70</v>
      </c>
      <c r="F101" s="54">
        <f>ROUND($Q$1*'Evaluare Cluj'!F101,-1)</f>
        <v>0</v>
      </c>
      <c r="G101" s="53">
        <f>ROUND($Q$1*'Evaluare Cluj'!G101,-1)</f>
        <v>70</v>
      </c>
      <c r="H101" s="54">
        <f>ROUND($Q$1*'Evaluare Cluj'!H101,-1)</f>
        <v>0</v>
      </c>
      <c r="I101" s="53">
        <f>ROUND($Q$1*'Evaluare Cluj'!I101,-1)</f>
        <v>70</v>
      </c>
      <c r="J101" s="54">
        <f>ROUND($Q$1*'Evaluare Cluj'!J101,-1)</f>
        <v>0</v>
      </c>
      <c r="K101" s="7"/>
      <c r="L101" s="7"/>
      <c r="M101" s="13"/>
      <c r="N101" s="13"/>
      <c r="O101" s="8"/>
    </row>
    <row r="102" spans="1:15" ht="15.75">
      <c r="A102" s="9">
        <f t="shared" si="2"/>
        <v>7</v>
      </c>
      <c r="B102" s="10" t="s">
        <v>108</v>
      </c>
      <c r="C102" s="53">
        <f>ROUND($Q$1*'Evaluare Cluj'!C102,-1)</f>
        <v>80</v>
      </c>
      <c r="D102" s="54">
        <f>ROUND($Q$1*'Evaluare Cluj'!D102,-1)</f>
        <v>0</v>
      </c>
      <c r="E102" s="53">
        <f>ROUND($Q$1*'Evaluare Cluj'!E102,-1)</f>
        <v>70</v>
      </c>
      <c r="F102" s="54">
        <f>ROUND($Q$1*'Evaluare Cluj'!F102,-1)</f>
        <v>0</v>
      </c>
      <c r="G102" s="53">
        <f>ROUND($Q$1*'Evaluare Cluj'!G102,-1)</f>
        <v>70</v>
      </c>
      <c r="H102" s="54">
        <f>ROUND($Q$1*'Evaluare Cluj'!H102,-1)</f>
        <v>0</v>
      </c>
      <c r="I102" s="53">
        <f>ROUND($Q$1*'Evaluare Cluj'!I102,-1)</f>
        <v>70</v>
      </c>
      <c r="J102" s="54">
        <f>ROUND($Q$1*'Evaluare Cluj'!J102,-1)</f>
        <v>0</v>
      </c>
      <c r="K102" s="7"/>
      <c r="L102" s="7"/>
      <c r="M102" s="13"/>
      <c r="N102" s="13"/>
      <c r="O102" s="8"/>
    </row>
    <row r="103" spans="1:15" ht="15.75">
      <c r="A103" s="9">
        <f t="shared" si="2"/>
        <v>8</v>
      </c>
      <c r="B103" s="10" t="s">
        <v>109</v>
      </c>
      <c r="C103" s="53">
        <f>ROUND($Q$1*'Evaluare Cluj'!C103,-1)</f>
        <v>100</v>
      </c>
      <c r="D103" s="54">
        <f>ROUND($Q$1*'Evaluare Cluj'!D103,-1)</f>
        <v>0</v>
      </c>
      <c r="E103" s="53">
        <f>ROUND($Q$1*'Evaluare Cluj'!E103,-1)</f>
        <v>80</v>
      </c>
      <c r="F103" s="54">
        <f>ROUND($Q$1*'Evaluare Cluj'!F103,-1)</f>
        <v>0</v>
      </c>
      <c r="G103" s="53">
        <f>ROUND($Q$1*'Evaluare Cluj'!G103,-1)</f>
        <v>80</v>
      </c>
      <c r="H103" s="54">
        <f>ROUND($Q$1*'Evaluare Cluj'!H103,-1)</f>
        <v>0</v>
      </c>
      <c r="I103" s="53">
        <f>ROUND($Q$1*'Evaluare Cluj'!I103,-1)</f>
        <v>80</v>
      </c>
      <c r="J103" s="54">
        <f>ROUND($Q$1*'Evaluare Cluj'!J103,-1)</f>
        <v>0</v>
      </c>
      <c r="K103" s="7"/>
      <c r="L103" s="7"/>
      <c r="M103" s="13"/>
      <c r="N103" s="13"/>
      <c r="O103" s="8"/>
    </row>
    <row r="104" spans="3:15" ht="12.75">
      <c r="C104" s="15"/>
      <c r="D104" s="15"/>
      <c r="E104" s="15"/>
      <c r="F104" s="15"/>
      <c r="G104" s="15"/>
      <c r="H104" s="15"/>
      <c r="I104" s="15"/>
      <c r="J104" s="15"/>
      <c r="K104" s="7"/>
      <c r="L104" s="7"/>
      <c r="M104" s="13"/>
      <c r="N104" s="13"/>
      <c r="O104" s="8"/>
    </row>
    <row r="105" spans="1:15" ht="20.25">
      <c r="A105" s="14"/>
      <c r="B105" s="8"/>
      <c r="C105" s="7"/>
      <c r="D105" s="7"/>
      <c r="E105" s="7"/>
      <c r="F105" s="7"/>
      <c r="G105" s="7"/>
      <c r="H105" s="7"/>
      <c r="I105" s="7"/>
      <c r="J105" s="7"/>
      <c r="K105" s="7"/>
      <c r="L105" s="16" t="s">
        <v>84</v>
      </c>
      <c r="M105" s="17"/>
      <c r="N105" s="7"/>
      <c r="O105" s="8"/>
    </row>
    <row r="106" spans="1:15" ht="12.75">
      <c r="A106" s="7"/>
      <c r="B106" s="8"/>
      <c r="C106" s="38"/>
      <c r="D106" s="38"/>
      <c r="E106" s="7"/>
      <c r="F106" s="36"/>
      <c r="G106" s="7"/>
      <c r="H106" s="7"/>
      <c r="I106" s="7"/>
      <c r="J106" s="7"/>
      <c r="K106" s="7"/>
      <c r="L106" s="7" t="s">
        <v>115</v>
      </c>
      <c r="M106" s="7"/>
      <c r="N106" s="7"/>
      <c r="O106" s="8"/>
    </row>
    <row r="107" spans="1:15" ht="12.75">
      <c r="A107" s="7"/>
      <c r="B107" s="8"/>
      <c r="C107" s="38"/>
      <c r="D107" s="38"/>
      <c r="E107" s="7"/>
      <c r="F107" s="36"/>
      <c r="G107" s="7"/>
      <c r="H107" s="7"/>
      <c r="I107" s="7"/>
      <c r="J107" s="7"/>
      <c r="K107" s="7"/>
      <c r="L107" s="7" t="s">
        <v>114</v>
      </c>
      <c r="M107" s="7"/>
      <c r="N107" s="7"/>
      <c r="O107" s="8"/>
    </row>
    <row r="108" spans="1:15" ht="12.75">
      <c r="A108" s="7"/>
      <c r="B108" s="8"/>
      <c r="C108" s="38"/>
      <c r="D108" s="38"/>
      <c r="E108" s="7"/>
      <c r="F108" s="36"/>
      <c r="G108" s="7"/>
      <c r="H108" s="7"/>
      <c r="I108" s="7"/>
      <c r="J108" s="7"/>
      <c r="K108" s="7"/>
      <c r="L108" s="7"/>
      <c r="M108" s="7"/>
      <c r="N108" s="7"/>
      <c r="O108" s="8"/>
    </row>
    <row r="109" spans="1:6" ht="15">
      <c r="A109" s="33"/>
      <c r="B109" s="8"/>
      <c r="C109" s="38"/>
      <c r="D109" s="38"/>
      <c r="E109" s="7"/>
      <c r="F109" s="36"/>
    </row>
  </sheetData>
  <mergeCells count="82">
    <mergeCell ref="O51:O52"/>
    <mergeCell ref="P51:P52"/>
    <mergeCell ref="A49:P49"/>
    <mergeCell ref="C50:P50"/>
    <mergeCell ref="B51:B54"/>
    <mergeCell ref="E51:E52"/>
    <mergeCell ref="F51:F52"/>
    <mergeCell ref="E99:F99"/>
    <mergeCell ref="G96:H96"/>
    <mergeCell ref="G99:H99"/>
    <mergeCell ref="I97:J97"/>
    <mergeCell ref="I96:J96"/>
    <mergeCell ref="E96:F96"/>
    <mergeCell ref="E97:F97"/>
    <mergeCell ref="E98:F98"/>
    <mergeCell ref="G97:H97"/>
    <mergeCell ref="G98:H98"/>
    <mergeCell ref="E102:F102"/>
    <mergeCell ref="G100:H100"/>
    <mergeCell ref="G101:H101"/>
    <mergeCell ref="E103:F103"/>
    <mergeCell ref="G102:H102"/>
    <mergeCell ref="G103:H103"/>
    <mergeCell ref="E100:F100"/>
    <mergeCell ref="E101:F101"/>
    <mergeCell ref="C102:D102"/>
    <mergeCell ref="C103:D103"/>
    <mergeCell ref="C100:D100"/>
    <mergeCell ref="C101:D101"/>
    <mergeCell ref="C99:D99"/>
    <mergeCell ref="C96:D96"/>
    <mergeCell ref="C97:D97"/>
    <mergeCell ref="C98:D98"/>
    <mergeCell ref="C9:C10"/>
    <mergeCell ref="D9:D10"/>
    <mergeCell ref="A91:J91"/>
    <mergeCell ref="A92:A95"/>
    <mergeCell ref="C51:C53"/>
    <mergeCell ref="C93:D94"/>
    <mergeCell ref="C95:D95"/>
    <mergeCell ref="E9:E10"/>
    <mergeCell ref="F9:F10"/>
    <mergeCell ref="I93:J94"/>
    <mergeCell ref="K9:K10"/>
    <mergeCell ref="G51:G52"/>
    <mergeCell ref="H51:H52"/>
    <mergeCell ref="I51:I52"/>
    <mergeCell ref="J51:J52"/>
    <mergeCell ref="K51:K52"/>
    <mergeCell ref="A3:N3"/>
    <mergeCell ref="A4:N4"/>
    <mergeCell ref="A7:A13"/>
    <mergeCell ref="B7:B13"/>
    <mergeCell ref="L9:L10"/>
    <mergeCell ref="M9:M10"/>
    <mergeCell ref="C7:N7"/>
    <mergeCell ref="I9:I10"/>
    <mergeCell ref="J9:J10"/>
    <mergeCell ref="A5:N5"/>
    <mergeCell ref="A6:N6"/>
    <mergeCell ref="N9:N10"/>
    <mergeCell ref="D51:D52"/>
    <mergeCell ref="G9:G10"/>
    <mergeCell ref="H9:H10"/>
    <mergeCell ref="L51:L52"/>
    <mergeCell ref="M51:M52"/>
    <mergeCell ref="N51:N52"/>
    <mergeCell ref="C8:N8"/>
    <mergeCell ref="A51:A54"/>
    <mergeCell ref="I95:J95"/>
    <mergeCell ref="E95:F95"/>
    <mergeCell ref="B92:B95"/>
    <mergeCell ref="E93:F94"/>
    <mergeCell ref="C92:J92"/>
    <mergeCell ref="G93:H94"/>
    <mergeCell ref="G95:H95"/>
    <mergeCell ref="I103:J103"/>
    <mergeCell ref="I102:J102"/>
    <mergeCell ref="I99:J99"/>
    <mergeCell ref="I98:J98"/>
    <mergeCell ref="I101:J101"/>
    <mergeCell ref="I100:J100"/>
  </mergeCells>
  <printOptions horizontalCentered="1" verticalCentered="1"/>
  <pageMargins left="0" right="0" top="0.9055118110236221" bottom="0" header="0" footer="0"/>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dimension ref="A1:X102"/>
  <sheetViews>
    <sheetView showZeros="0" workbookViewId="0" topLeftCell="A7">
      <selection activeCell="E23" sqref="E23"/>
    </sheetView>
  </sheetViews>
  <sheetFormatPr defaultColWidth="9.140625" defaultRowHeight="12.75"/>
  <cols>
    <col min="1" max="1" width="6.421875" style="1" customWidth="1"/>
    <col min="2" max="2" width="18.28125" style="1" customWidth="1"/>
    <col min="3" max="3" width="22.140625" style="1" customWidth="1"/>
    <col min="4" max="4" width="14.7109375" style="4" customWidth="1"/>
    <col min="5" max="6" width="14.7109375" style="5" customWidth="1"/>
    <col min="7" max="7" width="14.7109375" style="4" customWidth="1"/>
    <col min="8" max="8" width="15.8515625" style="4" customWidth="1"/>
    <col min="9" max="9" width="15.8515625" style="6" customWidth="1"/>
    <col min="10" max="15" width="15.7109375" style="6" customWidth="1"/>
    <col min="16" max="22" width="14.7109375" style="6" customWidth="1"/>
    <col min="23" max="23" width="6.00390625" style="1" customWidth="1"/>
    <col min="24" max="24" width="9.140625" style="8" customWidth="1"/>
    <col min="25" max="16384" width="9.140625" style="1" customWidth="1"/>
  </cols>
  <sheetData>
    <row r="1" spans="4:22" s="8" customFormat="1" ht="12.75" customHeight="1">
      <c r="D1" s="25"/>
      <c r="E1" s="26"/>
      <c r="F1" s="26"/>
      <c r="G1" s="25"/>
      <c r="H1" s="25"/>
      <c r="I1" s="18"/>
      <c r="J1" s="18"/>
      <c r="K1" s="18"/>
      <c r="L1" s="18"/>
      <c r="M1" s="27"/>
      <c r="N1" s="18"/>
      <c r="O1" s="18"/>
      <c r="P1" s="18"/>
      <c r="Q1" s="18"/>
      <c r="R1" s="18"/>
      <c r="S1" s="18"/>
      <c r="T1" s="18"/>
      <c r="U1" s="18"/>
      <c r="V1" s="18"/>
    </row>
    <row r="2" spans="1:23" ht="12.75">
      <c r="A2" s="8"/>
      <c r="B2" s="8"/>
      <c r="C2" s="8"/>
      <c r="D2" s="25"/>
      <c r="E2" s="26"/>
      <c r="F2" s="26"/>
      <c r="G2" s="25"/>
      <c r="H2" s="25"/>
      <c r="I2" s="18"/>
      <c r="J2" s="18"/>
      <c r="K2" s="18"/>
      <c r="L2" s="18"/>
      <c r="M2" s="27"/>
      <c r="N2" s="18"/>
      <c r="O2" s="18"/>
      <c r="P2" s="18"/>
      <c r="Q2" s="18"/>
      <c r="R2" s="18"/>
      <c r="S2" s="18"/>
      <c r="T2" s="18"/>
      <c r="U2" s="18"/>
      <c r="V2" s="18"/>
      <c r="W2" s="8"/>
    </row>
    <row r="3" spans="1:23" ht="12.75">
      <c r="A3" s="8"/>
      <c r="B3" s="8"/>
      <c r="C3" s="8"/>
      <c r="D3" s="25"/>
      <c r="E3" s="26"/>
      <c r="F3" s="26"/>
      <c r="G3" s="25"/>
      <c r="H3" s="25"/>
      <c r="I3" s="18"/>
      <c r="J3" s="18"/>
      <c r="K3" s="18"/>
      <c r="L3" s="18"/>
      <c r="M3" s="18"/>
      <c r="N3" s="18"/>
      <c r="O3" s="18"/>
      <c r="P3" s="18"/>
      <c r="Q3" s="18"/>
      <c r="R3" s="18"/>
      <c r="S3" s="18"/>
      <c r="T3" s="18"/>
      <c r="U3" s="18"/>
      <c r="V3" s="18"/>
      <c r="W3" s="8"/>
    </row>
    <row r="4" spans="1:23" ht="23.25">
      <c r="A4" s="87" t="s">
        <v>78</v>
      </c>
      <c r="B4" s="88"/>
      <c r="C4" s="88"/>
      <c r="D4" s="88"/>
      <c r="E4" s="88"/>
      <c r="F4" s="88"/>
      <c r="G4" s="88"/>
      <c r="H4" s="88"/>
      <c r="I4" s="88"/>
      <c r="J4" s="88"/>
      <c r="K4" s="88"/>
      <c r="L4" s="88"/>
      <c r="M4" s="88"/>
      <c r="N4" s="88"/>
      <c r="O4" s="88"/>
      <c r="P4" s="88"/>
      <c r="Q4" s="88"/>
      <c r="R4" s="88"/>
      <c r="S4" s="88"/>
      <c r="T4" s="88"/>
      <c r="U4" s="88"/>
      <c r="V4" s="89"/>
      <c r="W4" s="8"/>
    </row>
    <row r="5" spans="1:23" ht="23.25">
      <c r="A5" s="90" t="s">
        <v>79</v>
      </c>
      <c r="B5" s="91"/>
      <c r="C5" s="91"/>
      <c r="D5" s="91"/>
      <c r="E5" s="91"/>
      <c r="F5" s="91"/>
      <c r="G5" s="91"/>
      <c r="H5" s="91"/>
      <c r="I5" s="91"/>
      <c r="J5" s="91"/>
      <c r="K5" s="91"/>
      <c r="L5" s="91"/>
      <c r="M5" s="91"/>
      <c r="N5" s="91"/>
      <c r="O5" s="91"/>
      <c r="P5" s="91"/>
      <c r="Q5" s="91"/>
      <c r="R5" s="91"/>
      <c r="S5" s="91"/>
      <c r="T5" s="91"/>
      <c r="U5" s="91"/>
      <c r="V5" s="92"/>
      <c r="W5" s="8"/>
    </row>
    <row r="6" spans="1:23" ht="12.75" customHeight="1">
      <c r="A6" s="93" t="str">
        <f>'Evaluare Cluj'!A5:N5</f>
        <v>Actualizat la: 01.12.2007</v>
      </c>
      <c r="B6" s="94"/>
      <c r="C6" s="94"/>
      <c r="D6" s="94"/>
      <c r="E6" s="94"/>
      <c r="F6" s="94"/>
      <c r="G6" s="94"/>
      <c r="H6" s="94"/>
      <c r="I6" s="94"/>
      <c r="J6" s="94"/>
      <c r="K6" s="94"/>
      <c r="L6" s="94"/>
      <c r="M6" s="94"/>
      <c r="N6" s="94"/>
      <c r="O6" s="94"/>
      <c r="P6" s="94"/>
      <c r="Q6" s="94"/>
      <c r="R6" s="94"/>
      <c r="S6" s="94"/>
      <c r="T6" s="94"/>
      <c r="U6" s="94"/>
      <c r="V6" s="94"/>
      <c r="W6" s="8"/>
    </row>
    <row r="7" spans="1:23" ht="12.75" customHeight="1">
      <c r="A7" s="94"/>
      <c r="B7" s="94"/>
      <c r="C7" s="94"/>
      <c r="D7" s="94"/>
      <c r="E7" s="94"/>
      <c r="F7" s="94"/>
      <c r="G7" s="94"/>
      <c r="H7" s="94"/>
      <c r="I7" s="94"/>
      <c r="J7" s="94"/>
      <c r="K7" s="94"/>
      <c r="L7" s="94"/>
      <c r="M7" s="94"/>
      <c r="N7" s="94"/>
      <c r="O7" s="94"/>
      <c r="P7" s="94"/>
      <c r="Q7" s="94"/>
      <c r="R7" s="94"/>
      <c r="S7" s="94"/>
      <c r="T7" s="94"/>
      <c r="U7" s="94"/>
      <c r="V7" s="94"/>
      <c r="W7" s="8"/>
    </row>
    <row r="8" spans="1:23" ht="12.75" customHeight="1">
      <c r="A8" s="94"/>
      <c r="B8" s="94"/>
      <c r="C8" s="94"/>
      <c r="D8" s="94"/>
      <c r="E8" s="94"/>
      <c r="F8" s="94"/>
      <c r="G8" s="94"/>
      <c r="H8" s="94"/>
      <c r="I8" s="94"/>
      <c r="J8" s="94"/>
      <c r="K8" s="94"/>
      <c r="L8" s="94"/>
      <c r="M8" s="94"/>
      <c r="N8" s="94"/>
      <c r="O8" s="94"/>
      <c r="P8" s="94"/>
      <c r="Q8" s="94"/>
      <c r="R8" s="94"/>
      <c r="S8" s="94"/>
      <c r="T8" s="94"/>
      <c r="U8" s="94"/>
      <c r="V8" s="94"/>
      <c r="W8" s="8"/>
    </row>
    <row r="9" spans="1:23" ht="12.75" customHeight="1">
      <c r="A9" s="85" t="s">
        <v>76</v>
      </c>
      <c r="B9" s="85" t="s">
        <v>85</v>
      </c>
      <c r="C9" s="85"/>
      <c r="D9" s="70" t="s">
        <v>140</v>
      </c>
      <c r="E9" s="70"/>
      <c r="F9" s="70"/>
      <c r="G9" s="70"/>
      <c r="H9" s="70"/>
      <c r="I9" s="70"/>
      <c r="J9" s="70"/>
      <c r="K9" s="70"/>
      <c r="L9" s="70"/>
      <c r="M9" s="70"/>
      <c r="N9" s="70"/>
      <c r="O9" s="70"/>
      <c r="P9" s="70"/>
      <c r="Q9" s="70"/>
      <c r="R9" s="70"/>
      <c r="S9" s="70"/>
      <c r="T9" s="70"/>
      <c r="U9" s="70"/>
      <c r="V9" s="70"/>
      <c r="W9" s="8"/>
    </row>
    <row r="10" spans="1:24" s="2" customFormat="1" ht="12.75" customHeight="1">
      <c r="A10" s="85"/>
      <c r="B10" s="85"/>
      <c r="C10" s="85"/>
      <c r="D10" s="95" t="s">
        <v>141</v>
      </c>
      <c r="E10" s="96" t="s">
        <v>142</v>
      </c>
      <c r="F10" s="96" t="s">
        <v>143</v>
      </c>
      <c r="G10" s="95" t="s">
        <v>0</v>
      </c>
      <c r="H10" s="86" t="s">
        <v>184</v>
      </c>
      <c r="I10" s="86" t="s">
        <v>185</v>
      </c>
      <c r="J10" s="86" t="s">
        <v>182</v>
      </c>
      <c r="K10" s="86" t="s">
        <v>183</v>
      </c>
      <c r="L10" s="86" t="s">
        <v>180</v>
      </c>
      <c r="M10" s="86" t="s">
        <v>181</v>
      </c>
      <c r="N10" s="86" t="s">
        <v>146</v>
      </c>
      <c r="O10" s="86" t="s">
        <v>145</v>
      </c>
      <c r="P10" s="86" t="s">
        <v>153</v>
      </c>
      <c r="Q10" s="86" t="s">
        <v>147</v>
      </c>
      <c r="R10" s="86" t="s">
        <v>148</v>
      </c>
      <c r="S10" s="86" t="s">
        <v>149</v>
      </c>
      <c r="T10" s="86" t="s">
        <v>150</v>
      </c>
      <c r="U10" s="86" t="s">
        <v>197</v>
      </c>
      <c r="V10" s="86" t="s">
        <v>1</v>
      </c>
      <c r="W10" s="23"/>
      <c r="X10" s="23"/>
    </row>
    <row r="11" spans="1:24" s="2" customFormat="1" ht="12.75">
      <c r="A11" s="85"/>
      <c r="B11" s="85"/>
      <c r="C11" s="85"/>
      <c r="D11" s="95"/>
      <c r="E11" s="96"/>
      <c r="F11" s="96"/>
      <c r="G11" s="95"/>
      <c r="H11" s="86"/>
      <c r="I11" s="86"/>
      <c r="J11" s="86"/>
      <c r="K11" s="86"/>
      <c r="L11" s="86"/>
      <c r="M11" s="86"/>
      <c r="N11" s="86"/>
      <c r="O11" s="86"/>
      <c r="P11" s="86"/>
      <c r="Q11" s="86"/>
      <c r="R11" s="86"/>
      <c r="S11" s="86"/>
      <c r="T11" s="86"/>
      <c r="U11" s="86"/>
      <c r="V11" s="86"/>
      <c r="W11" s="23"/>
      <c r="X11" s="23"/>
    </row>
    <row r="12" spans="1:24" s="2" customFormat="1" ht="12.75">
      <c r="A12" s="85"/>
      <c r="B12" s="85"/>
      <c r="C12" s="85"/>
      <c r="D12" s="95"/>
      <c r="E12" s="96"/>
      <c r="F12" s="96"/>
      <c r="G12" s="95"/>
      <c r="H12" s="9" t="s">
        <v>165</v>
      </c>
      <c r="I12" s="9" t="s">
        <v>165</v>
      </c>
      <c r="J12" s="9" t="s">
        <v>165</v>
      </c>
      <c r="K12" s="9" t="s">
        <v>165</v>
      </c>
      <c r="L12" s="9" t="s">
        <v>165</v>
      </c>
      <c r="M12" s="9" t="s">
        <v>165</v>
      </c>
      <c r="N12" s="9" t="s">
        <v>165</v>
      </c>
      <c r="O12" s="9" t="s">
        <v>165</v>
      </c>
      <c r="P12" s="86"/>
      <c r="Q12" s="86"/>
      <c r="R12" s="86"/>
      <c r="S12" s="86"/>
      <c r="T12" s="86"/>
      <c r="U12" s="86"/>
      <c r="V12" s="86"/>
      <c r="W12" s="23"/>
      <c r="X12" s="23"/>
    </row>
    <row r="13" spans="1:24" s="2" customFormat="1" ht="12.75">
      <c r="A13" s="85"/>
      <c r="B13" s="85"/>
      <c r="C13" s="85"/>
      <c r="D13" s="28" t="s">
        <v>80</v>
      </c>
      <c r="E13" s="29" t="s">
        <v>80</v>
      </c>
      <c r="F13" s="29" t="s">
        <v>80</v>
      </c>
      <c r="G13" s="28" t="s">
        <v>80</v>
      </c>
      <c r="H13" s="30" t="s">
        <v>81</v>
      </c>
      <c r="I13" s="30" t="s">
        <v>81</v>
      </c>
      <c r="J13" s="30" t="s">
        <v>81</v>
      </c>
      <c r="K13" s="30" t="s">
        <v>81</v>
      </c>
      <c r="L13" s="30" t="s">
        <v>81</v>
      </c>
      <c r="M13" s="30" t="s">
        <v>81</v>
      </c>
      <c r="N13" s="30" t="s">
        <v>81</v>
      </c>
      <c r="O13" s="30" t="s">
        <v>81</v>
      </c>
      <c r="P13" s="30" t="s">
        <v>81</v>
      </c>
      <c r="Q13" s="30" t="s">
        <v>81</v>
      </c>
      <c r="R13" s="30" t="s">
        <v>81</v>
      </c>
      <c r="S13" s="30" t="s">
        <v>81</v>
      </c>
      <c r="T13" s="30" t="s">
        <v>80</v>
      </c>
      <c r="U13" s="30" t="s">
        <v>80</v>
      </c>
      <c r="V13" s="30" t="s">
        <v>80</v>
      </c>
      <c r="W13" s="23"/>
      <c r="X13" s="23"/>
    </row>
    <row r="14" spans="1:23" ht="15.75">
      <c r="A14" s="85">
        <v>1</v>
      </c>
      <c r="B14" s="85" t="s">
        <v>2</v>
      </c>
      <c r="C14" s="10" t="s">
        <v>2</v>
      </c>
      <c r="D14" s="41">
        <v>3</v>
      </c>
      <c r="E14" s="42">
        <v>3</v>
      </c>
      <c r="F14" s="42">
        <v>2</v>
      </c>
      <c r="G14" s="41">
        <v>50</v>
      </c>
      <c r="H14" s="43">
        <v>35000</v>
      </c>
      <c r="I14" s="43">
        <f aca="true" t="shared" si="0" ref="I14:M23">ROUND(H14*1.1,-3)</f>
        <v>39000</v>
      </c>
      <c r="J14" s="43">
        <f t="shared" si="0"/>
        <v>43000</v>
      </c>
      <c r="K14" s="43">
        <f t="shared" si="0"/>
        <v>47000</v>
      </c>
      <c r="L14" s="43">
        <f t="shared" si="0"/>
        <v>52000</v>
      </c>
      <c r="M14" s="43">
        <f t="shared" si="0"/>
        <v>57000</v>
      </c>
      <c r="N14" s="43">
        <v>100000</v>
      </c>
      <c r="O14" s="43">
        <v>20000</v>
      </c>
      <c r="P14" s="43">
        <v>12000</v>
      </c>
      <c r="Q14" s="43">
        <v>22000</v>
      </c>
      <c r="R14" s="43">
        <v>26000</v>
      </c>
      <c r="S14" s="43">
        <v>30000</v>
      </c>
      <c r="T14" s="43">
        <v>120</v>
      </c>
      <c r="U14" s="43">
        <v>120</v>
      </c>
      <c r="V14" s="43">
        <v>100</v>
      </c>
      <c r="W14" s="8"/>
    </row>
    <row r="15" spans="1:23" ht="15.75">
      <c r="A15" s="85"/>
      <c r="B15" s="85"/>
      <c r="C15" s="10" t="s">
        <v>3</v>
      </c>
      <c r="D15" s="41">
        <v>0.8</v>
      </c>
      <c r="E15" s="42">
        <v>0.8</v>
      </c>
      <c r="F15" s="42">
        <v>0.8</v>
      </c>
      <c r="G15" s="41">
        <v>3</v>
      </c>
      <c r="H15" s="43">
        <v>7000</v>
      </c>
      <c r="I15" s="43">
        <f t="shared" si="0"/>
        <v>8000</v>
      </c>
      <c r="J15" s="43">
        <f t="shared" si="0"/>
        <v>9000</v>
      </c>
      <c r="K15" s="43">
        <f t="shared" si="0"/>
        <v>10000</v>
      </c>
      <c r="L15" s="43">
        <f t="shared" si="0"/>
        <v>11000</v>
      </c>
      <c r="M15" s="43">
        <f t="shared" si="0"/>
        <v>12000</v>
      </c>
      <c r="N15" s="43">
        <v>0</v>
      </c>
      <c r="O15" s="43"/>
      <c r="P15" s="43">
        <v>0</v>
      </c>
      <c r="Q15" s="43">
        <v>0</v>
      </c>
      <c r="R15" s="43">
        <v>0</v>
      </c>
      <c r="S15" s="43">
        <v>0</v>
      </c>
      <c r="T15" s="43">
        <v>0</v>
      </c>
      <c r="U15" s="43"/>
      <c r="V15" s="43">
        <v>0</v>
      </c>
      <c r="W15" s="8"/>
    </row>
    <row r="16" spans="1:23" ht="15.75">
      <c r="A16" s="85"/>
      <c r="B16" s="85"/>
      <c r="C16" s="10" t="s">
        <v>4</v>
      </c>
      <c r="D16" s="41">
        <v>2</v>
      </c>
      <c r="E16" s="42">
        <v>1</v>
      </c>
      <c r="F16" s="42">
        <v>1.5</v>
      </c>
      <c r="G16" s="41">
        <v>10</v>
      </c>
      <c r="H16" s="43">
        <v>12000</v>
      </c>
      <c r="I16" s="43">
        <f t="shared" si="0"/>
        <v>13000</v>
      </c>
      <c r="J16" s="43">
        <f t="shared" si="0"/>
        <v>14000</v>
      </c>
      <c r="K16" s="43">
        <f t="shared" si="0"/>
        <v>15000</v>
      </c>
      <c r="L16" s="43">
        <f t="shared" si="0"/>
        <v>17000</v>
      </c>
      <c r="M16" s="43">
        <f t="shared" si="0"/>
        <v>19000</v>
      </c>
      <c r="N16" s="43">
        <v>0</v>
      </c>
      <c r="O16" s="43"/>
      <c r="P16" s="43">
        <v>0</v>
      </c>
      <c r="Q16" s="43">
        <v>0</v>
      </c>
      <c r="R16" s="43">
        <v>0</v>
      </c>
      <c r="S16" s="43">
        <v>0</v>
      </c>
      <c r="T16" s="43">
        <v>0</v>
      </c>
      <c r="U16" s="43"/>
      <c r="V16" s="43">
        <v>0</v>
      </c>
      <c r="W16" s="8"/>
    </row>
    <row r="17" spans="1:23" ht="15.75">
      <c r="A17" s="85"/>
      <c r="B17" s="85"/>
      <c r="C17" s="10" t="s">
        <v>5</v>
      </c>
      <c r="D17" s="41">
        <v>2</v>
      </c>
      <c r="E17" s="42">
        <v>1</v>
      </c>
      <c r="F17" s="42">
        <v>1</v>
      </c>
      <c r="G17" s="41">
        <v>5</v>
      </c>
      <c r="H17" s="43">
        <v>7000</v>
      </c>
      <c r="I17" s="43">
        <f t="shared" si="0"/>
        <v>8000</v>
      </c>
      <c r="J17" s="43">
        <f t="shared" si="0"/>
        <v>9000</v>
      </c>
      <c r="K17" s="43">
        <f t="shared" si="0"/>
        <v>10000</v>
      </c>
      <c r="L17" s="43">
        <f t="shared" si="0"/>
        <v>11000</v>
      </c>
      <c r="M17" s="43">
        <f t="shared" si="0"/>
        <v>12000</v>
      </c>
      <c r="N17" s="43">
        <v>0</v>
      </c>
      <c r="O17" s="43"/>
      <c r="P17" s="43">
        <v>0</v>
      </c>
      <c r="Q17" s="43">
        <v>0</v>
      </c>
      <c r="R17" s="43">
        <v>0</v>
      </c>
      <c r="S17" s="43">
        <v>0</v>
      </c>
      <c r="T17" s="43">
        <v>0</v>
      </c>
      <c r="U17" s="43"/>
      <c r="V17" s="43">
        <v>0</v>
      </c>
      <c r="W17" s="8"/>
    </row>
    <row r="18" spans="1:23" ht="15.75">
      <c r="A18" s="85"/>
      <c r="B18" s="85"/>
      <c r="C18" s="10" t="s">
        <v>6</v>
      </c>
      <c r="D18" s="41">
        <v>5</v>
      </c>
      <c r="E18" s="42">
        <v>3</v>
      </c>
      <c r="F18" s="42">
        <v>3</v>
      </c>
      <c r="G18" s="41">
        <v>40</v>
      </c>
      <c r="H18" s="43">
        <v>30000</v>
      </c>
      <c r="I18" s="43">
        <f t="shared" si="0"/>
        <v>33000</v>
      </c>
      <c r="J18" s="43">
        <f t="shared" si="0"/>
        <v>36000</v>
      </c>
      <c r="K18" s="43">
        <f t="shared" si="0"/>
        <v>40000</v>
      </c>
      <c r="L18" s="43">
        <f t="shared" si="0"/>
        <v>44000</v>
      </c>
      <c r="M18" s="43">
        <f t="shared" si="0"/>
        <v>48000</v>
      </c>
      <c r="N18" s="43">
        <v>100000</v>
      </c>
      <c r="O18" s="43"/>
      <c r="P18" s="43">
        <v>0</v>
      </c>
      <c r="Q18" s="43">
        <v>0</v>
      </c>
      <c r="R18" s="43">
        <v>0</v>
      </c>
      <c r="S18" s="43">
        <v>0</v>
      </c>
      <c r="T18" s="43">
        <v>120</v>
      </c>
      <c r="U18" s="43">
        <v>120</v>
      </c>
      <c r="V18" s="43">
        <v>100</v>
      </c>
      <c r="W18" s="8"/>
    </row>
    <row r="19" spans="1:23" ht="15.75">
      <c r="A19" s="85"/>
      <c r="B19" s="85"/>
      <c r="C19" s="10" t="s">
        <v>7</v>
      </c>
      <c r="D19" s="41">
        <v>1</v>
      </c>
      <c r="E19" s="42">
        <v>0.8</v>
      </c>
      <c r="F19" s="42">
        <v>0.8</v>
      </c>
      <c r="G19" s="41">
        <v>3</v>
      </c>
      <c r="H19" s="43">
        <v>7000</v>
      </c>
      <c r="I19" s="43">
        <f t="shared" si="0"/>
        <v>8000</v>
      </c>
      <c r="J19" s="43">
        <f t="shared" si="0"/>
        <v>9000</v>
      </c>
      <c r="K19" s="43">
        <f t="shared" si="0"/>
        <v>10000</v>
      </c>
      <c r="L19" s="43">
        <f t="shared" si="0"/>
        <v>11000</v>
      </c>
      <c r="M19" s="43">
        <f t="shared" si="0"/>
        <v>12000</v>
      </c>
      <c r="N19" s="43">
        <v>0</v>
      </c>
      <c r="O19" s="43"/>
      <c r="P19" s="43">
        <v>0</v>
      </c>
      <c r="Q19" s="43">
        <v>0</v>
      </c>
      <c r="R19" s="43">
        <v>0</v>
      </c>
      <c r="S19" s="43">
        <v>0</v>
      </c>
      <c r="T19" s="43">
        <v>0</v>
      </c>
      <c r="U19" s="43"/>
      <c r="V19" s="43">
        <v>0</v>
      </c>
      <c r="W19" s="8"/>
    </row>
    <row r="20" spans="1:23" ht="15.75">
      <c r="A20" s="85"/>
      <c r="B20" s="85"/>
      <c r="C20" s="10" t="s">
        <v>8</v>
      </c>
      <c r="D20" s="41">
        <v>3</v>
      </c>
      <c r="E20" s="42">
        <v>3</v>
      </c>
      <c r="F20" s="42">
        <v>2</v>
      </c>
      <c r="G20" s="41">
        <v>70</v>
      </c>
      <c r="H20" s="43">
        <v>40000</v>
      </c>
      <c r="I20" s="43">
        <f t="shared" si="0"/>
        <v>44000</v>
      </c>
      <c r="J20" s="43">
        <f t="shared" si="0"/>
        <v>48000</v>
      </c>
      <c r="K20" s="43">
        <f t="shared" si="0"/>
        <v>53000</v>
      </c>
      <c r="L20" s="43">
        <f t="shared" si="0"/>
        <v>58000</v>
      </c>
      <c r="M20" s="43">
        <f t="shared" si="0"/>
        <v>64000</v>
      </c>
      <c r="N20" s="43">
        <v>100000</v>
      </c>
      <c r="O20" s="43"/>
      <c r="P20" s="43">
        <v>0</v>
      </c>
      <c r="Q20" s="43">
        <v>0</v>
      </c>
      <c r="R20" s="43">
        <v>0</v>
      </c>
      <c r="S20" s="43">
        <v>0</v>
      </c>
      <c r="T20" s="43">
        <v>150</v>
      </c>
      <c r="U20" s="43">
        <v>150</v>
      </c>
      <c r="V20" s="43">
        <v>100</v>
      </c>
      <c r="W20" s="8"/>
    </row>
    <row r="21" spans="1:23" ht="15.75">
      <c r="A21" s="85"/>
      <c r="B21" s="85"/>
      <c r="C21" s="10" t="s">
        <v>9</v>
      </c>
      <c r="D21" s="41">
        <v>0.8</v>
      </c>
      <c r="E21" s="42">
        <v>0.8</v>
      </c>
      <c r="F21" s="42">
        <v>0.8</v>
      </c>
      <c r="G21" s="41">
        <v>3</v>
      </c>
      <c r="H21" s="43">
        <v>7000</v>
      </c>
      <c r="I21" s="43">
        <f t="shared" si="0"/>
        <v>8000</v>
      </c>
      <c r="J21" s="43">
        <f t="shared" si="0"/>
        <v>9000</v>
      </c>
      <c r="K21" s="43">
        <f t="shared" si="0"/>
        <v>10000</v>
      </c>
      <c r="L21" s="43">
        <f t="shared" si="0"/>
        <v>11000</v>
      </c>
      <c r="M21" s="43">
        <f t="shared" si="0"/>
        <v>12000</v>
      </c>
      <c r="N21" s="43">
        <v>0</v>
      </c>
      <c r="O21" s="43"/>
      <c r="P21" s="43">
        <v>0</v>
      </c>
      <c r="Q21" s="43">
        <v>0</v>
      </c>
      <c r="R21" s="43">
        <v>0</v>
      </c>
      <c r="S21" s="43">
        <v>0</v>
      </c>
      <c r="T21" s="43">
        <v>0</v>
      </c>
      <c r="U21" s="43"/>
      <c r="V21" s="43">
        <v>0</v>
      </c>
      <c r="W21" s="8"/>
    </row>
    <row r="22" spans="1:23" ht="15.75">
      <c r="A22" s="85">
        <v>2</v>
      </c>
      <c r="B22" s="85" t="s">
        <v>10</v>
      </c>
      <c r="C22" s="10" t="s">
        <v>10</v>
      </c>
      <c r="D22" s="41">
        <v>3</v>
      </c>
      <c r="E22" s="42">
        <v>3</v>
      </c>
      <c r="F22" s="42">
        <v>3</v>
      </c>
      <c r="G22" s="41">
        <v>40</v>
      </c>
      <c r="H22" s="43">
        <v>35000</v>
      </c>
      <c r="I22" s="43">
        <f t="shared" si="0"/>
        <v>39000</v>
      </c>
      <c r="J22" s="43">
        <f t="shared" si="0"/>
        <v>43000</v>
      </c>
      <c r="K22" s="43">
        <f t="shared" si="0"/>
        <v>47000</v>
      </c>
      <c r="L22" s="43">
        <f t="shared" si="0"/>
        <v>52000</v>
      </c>
      <c r="M22" s="43">
        <f t="shared" si="0"/>
        <v>57000</v>
      </c>
      <c r="N22" s="43">
        <v>100000</v>
      </c>
      <c r="O22" s="43">
        <v>8000</v>
      </c>
      <c r="P22" s="43">
        <v>25000</v>
      </c>
      <c r="Q22" s="43">
        <v>30000</v>
      </c>
      <c r="R22" s="43">
        <v>35000</v>
      </c>
      <c r="S22" s="43">
        <v>0</v>
      </c>
      <c r="T22" s="43">
        <v>120</v>
      </c>
      <c r="U22" s="43">
        <v>120</v>
      </c>
      <c r="V22" s="43">
        <v>100</v>
      </c>
      <c r="W22" s="8"/>
    </row>
    <row r="23" spans="1:23" ht="15.75">
      <c r="A23" s="85"/>
      <c r="B23" s="85"/>
      <c r="C23" s="10" t="s">
        <v>11</v>
      </c>
      <c r="D23" s="41">
        <v>1</v>
      </c>
      <c r="E23" s="42">
        <v>1</v>
      </c>
      <c r="F23" s="42">
        <v>1</v>
      </c>
      <c r="G23" s="41">
        <v>4</v>
      </c>
      <c r="H23" s="43">
        <v>8000</v>
      </c>
      <c r="I23" s="43">
        <f t="shared" si="0"/>
        <v>9000</v>
      </c>
      <c r="J23" s="43">
        <f t="shared" si="0"/>
        <v>10000</v>
      </c>
      <c r="K23" s="43">
        <f t="shared" si="0"/>
        <v>11000</v>
      </c>
      <c r="L23" s="43">
        <f t="shared" si="0"/>
        <v>12000</v>
      </c>
      <c r="M23" s="43">
        <f t="shared" si="0"/>
        <v>13000</v>
      </c>
      <c r="N23" s="43">
        <v>0</v>
      </c>
      <c r="O23" s="43"/>
      <c r="P23" s="43">
        <v>0</v>
      </c>
      <c r="Q23" s="43">
        <v>0</v>
      </c>
      <c r="R23" s="43">
        <v>0</v>
      </c>
      <c r="S23" s="43">
        <v>0</v>
      </c>
      <c r="T23" s="43">
        <v>0</v>
      </c>
      <c r="U23" s="43"/>
      <c r="V23" s="43">
        <v>0</v>
      </c>
      <c r="W23" s="8"/>
    </row>
    <row r="24" spans="1:23" ht="15.75">
      <c r="A24" s="85"/>
      <c r="B24" s="85"/>
      <c r="C24" s="10" t="s">
        <v>12</v>
      </c>
      <c r="D24" s="41">
        <v>0.8</v>
      </c>
      <c r="E24" s="42">
        <v>1</v>
      </c>
      <c r="F24" s="42">
        <v>1</v>
      </c>
      <c r="G24" s="41">
        <v>4</v>
      </c>
      <c r="H24" s="43">
        <v>8000</v>
      </c>
      <c r="I24" s="43">
        <f aca="true" t="shared" si="1" ref="I24:M31">ROUND(H24*1.1,-3)</f>
        <v>9000</v>
      </c>
      <c r="J24" s="43">
        <f t="shared" si="1"/>
        <v>10000</v>
      </c>
      <c r="K24" s="43">
        <f t="shared" si="1"/>
        <v>11000</v>
      </c>
      <c r="L24" s="43">
        <f t="shared" si="1"/>
        <v>12000</v>
      </c>
      <c r="M24" s="43">
        <f t="shared" si="1"/>
        <v>13000</v>
      </c>
      <c r="N24" s="43">
        <v>0</v>
      </c>
      <c r="O24" s="43"/>
      <c r="P24" s="43">
        <v>0</v>
      </c>
      <c r="Q24" s="43">
        <v>0</v>
      </c>
      <c r="R24" s="43">
        <v>0</v>
      </c>
      <c r="S24" s="43">
        <v>0</v>
      </c>
      <c r="T24" s="43">
        <v>0</v>
      </c>
      <c r="U24" s="43"/>
      <c r="V24" s="43">
        <v>0</v>
      </c>
      <c r="W24" s="8"/>
    </row>
    <row r="25" spans="1:23" ht="15.75">
      <c r="A25" s="85"/>
      <c r="B25" s="85"/>
      <c r="C25" s="10" t="s">
        <v>13</v>
      </c>
      <c r="D25" s="41">
        <v>1.5</v>
      </c>
      <c r="E25" s="42">
        <v>1</v>
      </c>
      <c r="F25" s="42">
        <v>1</v>
      </c>
      <c r="G25" s="41">
        <v>10</v>
      </c>
      <c r="H25" s="43">
        <v>10000</v>
      </c>
      <c r="I25" s="43">
        <f t="shared" si="1"/>
        <v>11000</v>
      </c>
      <c r="J25" s="43">
        <f t="shared" si="1"/>
        <v>12000</v>
      </c>
      <c r="K25" s="43">
        <f t="shared" si="1"/>
        <v>13000</v>
      </c>
      <c r="L25" s="43">
        <f t="shared" si="1"/>
        <v>14000</v>
      </c>
      <c r="M25" s="43">
        <f t="shared" si="1"/>
        <v>15000</v>
      </c>
      <c r="N25" s="43">
        <v>0</v>
      </c>
      <c r="O25" s="43"/>
      <c r="P25" s="43">
        <v>0</v>
      </c>
      <c r="Q25" s="43">
        <v>0</v>
      </c>
      <c r="R25" s="43">
        <v>0</v>
      </c>
      <c r="S25" s="43">
        <v>0</v>
      </c>
      <c r="T25" s="43">
        <v>0</v>
      </c>
      <c r="U25" s="43"/>
      <c r="V25" s="43">
        <v>0</v>
      </c>
      <c r="W25" s="8"/>
    </row>
    <row r="26" spans="1:23" ht="15.75">
      <c r="A26" s="85"/>
      <c r="B26" s="85"/>
      <c r="C26" s="10" t="s">
        <v>14</v>
      </c>
      <c r="D26" s="41">
        <v>1</v>
      </c>
      <c r="E26" s="42">
        <v>1</v>
      </c>
      <c r="F26" s="42">
        <v>1</v>
      </c>
      <c r="G26" s="41">
        <v>4</v>
      </c>
      <c r="H26" s="43">
        <v>8000</v>
      </c>
      <c r="I26" s="43">
        <f t="shared" si="1"/>
        <v>9000</v>
      </c>
      <c r="J26" s="43">
        <f t="shared" si="1"/>
        <v>10000</v>
      </c>
      <c r="K26" s="43">
        <f t="shared" si="1"/>
        <v>11000</v>
      </c>
      <c r="L26" s="43">
        <f t="shared" si="1"/>
        <v>12000</v>
      </c>
      <c r="M26" s="43">
        <f t="shared" si="1"/>
        <v>13000</v>
      </c>
      <c r="N26" s="43">
        <v>0</v>
      </c>
      <c r="O26" s="43"/>
      <c r="P26" s="43">
        <v>0</v>
      </c>
      <c r="Q26" s="43">
        <v>0</v>
      </c>
      <c r="R26" s="43">
        <v>0</v>
      </c>
      <c r="S26" s="43">
        <v>0</v>
      </c>
      <c r="T26" s="43">
        <v>0</v>
      </c>
      <c r="U26" s="43"/>
      <c r="V26" s="43">
        <v>0</v>
      </c>
      <c r="W26" s="8"/>
    </row>
    <row r="27" spans="1:23" ht="15.75">
      <c r="A27" s="85"/>
      <c r="B27" s="85"/>
      <c r="C27" s="10" t="s">
        <v>15</v>
      </c>
      <c r="D27" s="41">
        <v>0.8</v>
      </c>
      <c r="E27" s="42">
        <v>0.8</v>
      </c>
      <c r="F27" s="42">
        <v>0.8</v>
      </c>
      <c r="G27" s="41">
        <v>3</v>
      </c>
      <c r="H27" s="43">
        <v>7000</v>
      </c>
      <c r="I27" s="43">
        <f t="shared" si="1"/>
        <v>8000</v>
      </c>
      <c r="J27" s="43">
        <f t="shared" si="1"/>
        <v>9000</v>
      </c>
      <c r="K27" s="43">
        <f t="shared" si="1"/>
        <v>10000</v>
      </c>
      <c r="L27" s="43">
        <f t="shared" si="1"/>
        <v>11000</v>
      </c>
      <c r="M27" s="43">
        <f t="shared" si="1"/>
        <v>12000</v>
      </c>
      <c r="N27" s="43">
        <v>0</v>
      </c>
      <c r="O27" s="43"/>
      <c r="P27" s="43">
        <v>0</v>
      </c>
      <c r="Q27" s="43">
        <v>0</v>
      </c>
      <c r="R27" s="43">
        <v>0</v>
      </c>
      <c r="S27" s="43">
        <v>0</v>
      </c>
      <c r="T27" s="43">
        <v>0</v>
      </c>
      <c r="U27" s="43"/>
      <c r="V27" s="43">
        <v>0</v>
      </c>
      <c r="W27" s="8"/>
    </row>
    <row r="28" spans="1:23" ht="15.75">
      <c r="A28" s="85"/>
      <c r="B28" s="85"/>
      <c r="C28" s="10" t="s">
        <v>16</v>
      </c>
      <c r="D28" s="41">
        <v>0.8</v>
      </c>
      <c r="E28" s="42">
        <v>0.8</v>
      </c>
      <c r="F28" s="42">
        <v>0.8</v>
      </c>
      <c r="G28" s="41">
        <v>5</v>
      </c>
      <c r="H28" s="43">
        <v>8000</v>
      </c>
      <c r="I28" s="43">
        <f t="shared" si="1"/>
        <v>9000</v>
      </c>
      <c r="J28" s="43">
        <f t="shared" si="1"/>
        <v>10000</v>
      </c>
      <c r="K28" s="43">
        <f t="shared" si="1"/>
        <v>11000</v>
      </c>
      <c r="L28" s="43">
        <f t="shared" si="1"/>
        <v>12000</v>
      </c>
      <c r="M28" s="43">
        <f t="shared" si="1"/>
        <v>13000</v>
      </c>
      <c r="N28" s="43">
        <v>0</v>
      </c>
      <c r="O28" s="43"/>
      <c r="P28" s="43">
        <v>0</v>
      </c>
      <c r="Q28" s="43">
        <v>0</v>
      </c>
      <c r="R28" s="43">
        <v>0</v>
      </c>
      <c r="S28" s="43">
        <v>0</v>
      </c>
      <c r="T28" s="43">
        <v>0</v>
      </c>
      <c r="U28" s="43"/>
      <c r="V28" s="43">
        <v>0</v>
      </c>
      <c r="W28" s="8"/>
    </row>
    <row r="29" spans="1:23" ht="15.75">
      <c r="A29" s="85">
        <v>3</v>
      </c>
      <c r="B29" s="85" t="s">
        <v>17</v>
      </c>
      <c r="C29" s="10" t="s">
        <v>17</v>
      </c>
      <c r="D29" s="41">
        <v>0.1</v>
      </c>
      <c r="E29" s="42">
        <v>0.2</v>
      </c>
      <c r="F29" s="42">
        <v>0.11</v>
      </c>
      <c r="G29" s="41">
        <v>1</v>
      </c>
      <c r="H29" s="43">
        <v>6000</v>
      </c>
      <c r="I29" s="43">
        <f t="shared" si="1"/>
        <v>7000</v>
      </c>
      <c r="J29" s="43">
        <f t="shared" si="1"/>
        <v>8000</v>
      </c>
      <c r="K29" s="43">
        <f t="shared" si="1"/>
        <v>9000</v>
      </c>
      <c r="L29" s="43">
        <f t="shared" si="1"/>
        <v>10000</v>
      </c>
      <c r="M29" s="43">
        <f t="shared" si="1"/>
        <v>11000</v>
      </c>
      <c r="N29" s="43">
        <v>0</v>
      </c>
      <c r="O29" s="43"/>
      <c r="P29" s="43">
        <v>0</v>
      </c>
      <c r="Q29" s="43">
        <v>10000</v>
      </c>
      <c r="R29" s="43">
        <v>12000</v>
      </c>
      <c r="S29" s="43">
        <v>0</v>
      </c>
      <c r="T29" s="43">
        <v>0</v>
      </c>
      <c r="U29" s="43"/>
      <c r="V29" s="43">
        <v>0</v>
      </c>
      <c r="W29" s="8"/>
    </row>
    <row r="30" spans="1:23" ht="15.75">
      <c r="A30" s="85"/>
      <c r="B30" s="85"/>
      <c r="C30" s="10" t="s">
        <v>18</v>
      </c>
      <c r="D30" s="41">
        <v>0.09</v>
      </c>
      <c r="E30" s="42">
        <v>0.2</v>
      </c>
      <c r="F30" s="42">
        <v>0.1</v>
      </c>
      <c r="G30" s="41">
        <v>0.8</v>
      </c>
      <c r="H30" s="43">
        <v>5000</v>
      </c>
      <c r="I30" s="43">
        <f t="shared" si="1"/>
        <v>6000</v>
      </c>
      <c r="J30" s="43">
        <f t="shared" si="1"/>
        <v>7000</v>
      </c>
      <c r="K30" s="43">
        <f t="shared" si="1"/>
        <v>8000</v>
      </c>
      <c r="L30" s="43">
        <f t="shared" si="1"/>
        <v>9000</v>
      </c>
      <c r="M30" s="43">
        <f t="shared" si="1"/>
        <v>10000</v>
      </c>
      <c r="N30" s="43">
        <v>0</v>
      </c>
      <c r="O30" s="43"/>
      <c r="P30" s="43">
        <v>0</v>
      </c>
      <c r="Q30" s="43">
        <v>0</v>
      </c>
      <c r="R30" s="43">
        <v>0</v>
      </c>
      <c r="S30" s="43">
        <v>0</v>
      </c>
      <c r="T30" s="43">
        <v>0</v>
      </c>
      <c r="U30" s="43"/>
      <c r="V30" s="43">
        <v>0</v>
      </c>
      <c r="W30" s="8"/>
    </row>
    <row r="31" spans="1:23" ht="15.75">
      <c r="A31" s="85"/>
      <c r="B31" s="85"/>
      <c r="C31" s="10" t="s">
        <v>19</v>
      </c>
      <c r="D31" s="41">
        <v>0.09</v>
      </c>
      <c r="E31" s="42">
        <v>0.2</v>
      </c>
      <c r="F31" s="42">
        <v>0.1</v>
      </c>
      <c r="G31" s="41">
        <v>0.8</v>
      </c>
      <c r="H31" s="43">
        <v>5000</v>
      </c>
      <c r="I31" s="43">
        <f t="shared" si="1"/>
        <v>6000</v>
      </c>
      <c r="J31" s="43">
        <f t="shared" si="1"/>
        <v>7000</v>
      </c>
      <c r="K31" s="43">
        <f t="shared" si="1"/>
        <v>8000</v>
      </c>
      <c r="L31" s="43">
        <f t="shared" si="1"/>
        <v>9000</v>
      </c>
      <c r="M31" s="43">
        <f t="shared" si="1"/>
        <v>10000</v>
      </c>
      <c r="N31" s="43">
        <v>0</v>
      </c>
      <c r="O31" s="43"/>
      <c r="P31" s="43">
        <v>0</v>
      </c>
      <c r="Q31" s="43">
        <v>0</v>
      </c>
      <c r="R31" s="43">
        <v>0</v>
      </c>
      <c r="S31" s="43">
        <v>0</v>
      </c>
      <c r="T31" s="43">
        <v>0</v>
      </c>
      <c r="U31" s="43"/>
      <c r="V31" s="43">
        <v>0</v>
      </c>
      <c r="W31" s="8"/>
    </row>
    <row r="32" spans="1:23" ht="15.75">
      <c r="A32" s="85"/>
      <c r="B32" s="85"/>
      <c r="C32" s="10" t="s">
        <v>20</v>
      </c>
      <c r="D32" s="41">
        <v>0.06</v>
      </c>
      <c r="E32" s="42">
        <v>0.2</v>
      </c>
      <c r="F32" s="42">
        <v>0.07</v>
      </c>
      <c r="G32" s="41">
        <v>0.5</v>
      </c>
      <c r="H32" s="43">
        <v>4000</v>
      </c>
      <c r="I32" s="43">
        <v>4500</v>
      </c>
      <c r="J32" s="43">
        <f aca="true" t="shared" si="2" ref="J32:M91">ROUND(I32*1.1,-3)</f>
        <v>5000</v>
      </c>
      <c r="K32" s="43">
        <f t="shared" si="2"/>
        <v>6000</v>
      </c>
      <c r="L32" s="43">
        <f t="shared" si="2"/>
        <v>7000</v>
      </c>
      <c r="M32" s="43">
        <f t="shared" si="2"/>
        <v>8000</v>
      </c>
      <c r="N32" s="43">
        <v>0</v>
      </c>
      <c r="O32" s="43"/>
      <c r="P32" s="43">
        <v>0</v>
      </c>
      <c r="Q32" s="43">
        <v>0</v>
      </c>
      <c r="R32" s="43">
        <v>0</v>
      </c>
      <c r="S32" s="43">
        <v>0</v>
      </c>
      <c r="T32" s="43">
        <v>0</v>
      </c>
      <c r="U32" s="43"/>
      <c r="V32" s="43">
        <v>0</v>
      </c>
      <c r="W32" s="8"/>
    </row>
    <row r="33" spans="1:23" ht="15.75">
      <c r="A33" s="85"/>
      <c r="B33" s="85"/>
      <c r="C33" s="10" t="s">
        <v>21</v>
      </c>
      <c r="D33" s="41">
        <v>0.06</v>
      </c>
      <c r="E33" s="42">
        <v>0.2</v>
      </c>
      <c r="F33" s="42">
        <v>0.07</v>
      </c>
      <c r="G33" s="41">
        <v>0.5</v>
      </c>
      <c r="H33" s="43">
        <v>5000</v>
      </c>
      <c r="I33" s="43">
        <f>ROUND(H33*1.1,-3)</f>
        <v>6000</v>
      </c>
      <c r="J33" s="43">
        <f t="shared" si="2"/>
        <v>7000</v>
      </c>
      <c r="K33" s="43">
        <f t="shared" si="2"/>
        <v>8000</v>
      </c>
      <c r="L33" s="43">
        <f t="shared" si="2"/>
        <v>9000</v>
      </c>
      <c r="M33" s="43">
        <f t="shared" si="2"/>
        <v>10000</v>
      </c>
      <c r="N33" s="43">
        <v>0</v>
      </c>
      <c r="O33" s="43"/>
      <c r="P33" s="43">
        <v>0</v>
      </c>
      <c r="Q33" s="43">
        <v>0</v>
      </c>
      <c r="R33" s="43">
        <v>0</v>
      </c>
      <c r="S33" s="43">
        <v>0</v>
      </c>
      <c r="T33" s="43">
        <v>0</v>
      </c>
      <c r="U33" s="43"/>
      <c r="V33" s="43">
        <v>0</v>
      </c>
      <c r="W33" s="8"/>
    </row>
    <row r="34" spans="1:23" ht="15.75">
      <c r="A34" s="85"/>
      <c r="B34" s="85"/>
      <c r="C34" s="10" t="s">
        <v>22</v>
      </c>
      <c r="D34" s="41">
        <v>0.06</v>
      </c>
      <c r="E34" s="42">
        <v>0.2</v>
      </c>
      <c r="F34" s="42">
        <v>0.07</v>
      </c>
      <c r="G34" s="41">
        <v>0.5</v>
      </c>
      <c r="H34" s="43">
        <v>5000</v>
      </c>
      <c r="I34" s="43">
        <f>ROUND(H34*1.1,-3)</f>
        <v>6000</v>
      </c>
      <c r="J34" s="43">
        <f t="shared" si="2"/>
        <v>7000</v>
      </c>
      <c r="K34" s="43">
        <f t="shared" si="2"/>
        <v>8000</v>
      </c>
      <c r="L34" s="43">
        <f t="shared" si="2"/>
        <v>9000</v>
      </c>
      <c r="M34" s="43">
        <f t="shared" si="2"/>
        <v>10000</v>
      </c>
      <c r="N34" s="43">
        <v>0</v>
      </c>
      <c r="O34" s="43"/>
      <c r="P34" s="43">
        <v>0</v>
      </c>
      <c r="Q34" s="43">
        <v>0</v>
      </c>
      <c r="R34" s="43">
        <v>0</v>
      </c>
      <c r="S34" s="43">
        <v>0</v>
      </c>
      <c r="T34" s="43">
        <v>0</v>
      </c>
      <c r="U34" s="43"/>
      <c r="V34" s="43">
        <v>0</v>
      </c>
      <c r="W34" s="8"/>
    </row>
    <row r="35" spans="1:23" ht="15.75">
      <c r="A35" s="85">
        <v>4</v>
      </c>
      <c r="B35" s="85" t="s">
        <v>23</v>
      </c>
      <c r="C35" s="10" t="s">
        <v>23</v>
      </c>
      <c r="D35" s="41">
        <v>0.08</v>
      </c>
      <c r="E35" s="42">
        <v>0.2</v>
      </c>
      <c r="F35" s="42">
        <v>0.09</v>
      </c>
      <c r="G35" s="41">
        <v>0.4</v>
      </c>
      <c r="H35" s="43">
        <v>6000</v>
      </c>
      <c r="I35" s="43">
        <f>ROUND(H35*1.1,-3)</f>
        <v>7000</v>
      </c>
      <c r="J35" s="43">
        <f t="shared" si="2"/>
        <v>8000</v>
      </c>
      <c r="K35" s="43">
        <f t="shared" si="2"/>
        <v>9000</v>
      </c>
      <c r="L35" s="43">
        <f t="shared" si="2"/>
        <v>10000</v>
      </c>
      <c r="M35" s="43">
        <f t="shared" si="2"/>
        <v>11000</v>
      </c>
      <c r="N35" s="43">
        <v>0</v>
      </c>
      <c r="O35" s="43"/>
      <c r="P35" s="43">
        <v>0</v>
      </c>
      <c r="Q35" s="44">
        <v>8000</v>
      </c>
      <c r="R35" s="44">
        <v>10000</v>
      </c>
      <c r="S35" s="43">
        <v>0</v>
      </c>
      <c r="T35" s="43">
        <v>0</v>
      </c>
      <c r="U35" s="43"/>
      <c r="V35" s="43">
        <v>0</v>
      </c>
      <c r="W35" s="8"/>
    </row>
    <row r="36" spans="1:23" ht="15.75">
      <c r="A36" s="85"/>
      <c r="B36" s="85"/>
      <c r="C36" s="10" t="s">
        <v>24</v>
      </c>
      <c r="D36" s="41">
        <v>0.06</v>
      </c>
      <c r="E36" s="42">
        <v>0.2</v>
      </c>
      <c r="F36" s="42">
        <v>0.07</v>
      </c>
      <c r="G36" s="41">
        <v>0.1</v>
      </c>
      <c r="H36" s="43">
        <v>4000</v>
      </c>
      <c r="I36" s="43">
        <v>4500</v>
      </c>
      <c r="J36" s="43">
        <f t="shared" si="2"/>
        <v>5000</v>
      </c>
      <c r="K36" s="43">
        <f t="shared" si="2"/>
        <v>6000</v>
      </c>
      <c r="L36" s="43">
        <f t="shared" si="2"/>
        <v>7000</v>
      </c>
      <c r="M36" s="43">
        <f t="shared" si="2"/>
        <v>8000</v>
      </c>
      <c r="N36" s="43">
        <v>0</v>
      </c>
      <c r="O36" s="43"/>
      <c r="P36" s="43">
        <v>0</v>
      </c>
      <c r="Q36" s="43">
        <v>0</v>
      </c>
      <c r="R36" s="43">
        <v>0</v>
      </c>
      <c r="S36" s="43">
        <v>0</v>
      </c>
      <c r="T36" s="43">
        <v>0</v>
      </c>
      <c r="U36" s="43"/>
      <c r="V36" s="43">
        <v>0</v>
      </c>
      <c r="W36" s="8"/>
    </row>
    <row r="37" spans="1:23" ht="15.75">
      <c r="A37" s="85"/>
      <c r="B37" s="85"/>
      <c r="C37" s="10" t="s">
        <v>25</v>
      </c>
      <c r="D37" s="41">
        <v>0.06</v>
      </c>
      <c r="E37" s="42">
        <v>0.2</v>
      </c>
      <c r="F37" s="42">
        <v>0.07</v>
      </c>
      <c r="G37" s="41">
        <v>0.1</v>
      </c>
      <c r="H37" s="43">
        <v>4000</v>
      </c>
      <c r="I37" s="43">
        <v>4500</v>
      </c>
      <c r="J37" s="43">
        <f t="shared" si="2"/>
        <v>5000</v>
      </c>
      <c r="K37" s="43">
        <f t="shared" si="2"/>
        <v>6000</v>
      </c>
      <c r="L37" s="43">
        <f t="shared" si="2"/>
        <v>7000</v>
      </c>
      <c r="M37" s="43">
        <f t="shared" si="2"/>
        <v>8000</v>
      </c>
      <c r="N37" s="43">
        <v>0</v>
      </c>
      <c r="O37" s="43"/>
      <c r="P37" s="43">
        <v>0</v>
      </c>
      <c r="Q37" s="43">
        <v>0</v>
      </c>
      <c r="R37" s="43">
        <v>0</v>
      </c>
      <c r="S37" s="43">
        <v>0</v>
      </c>
      <c r="T37" s="43">
        <v>0</v>
      </c>
      <c r="U37" s="43"/>
      <c r="V37" s="43">
        <v>0</v>
      </c>
      <c r="W37" s="8"/>
    </row>
    <row r="38" spans="1:23" ht="15.75">
      <c r="A38" s="85">
        <v>5</v>
      </c>
      <c r="B38" s="85" t="s">
        <v>26</v>
      </c>
      <c r="C38" s="10" t="s">
        <v>26</v>
      </c>
      <c r="D38" s="41">
        <v>2</v>
      </c>
      <c r="E38" s="42">
        <v>3</v>
      </c>
      <c r="F38" s="42">
        <v>2</v>
      </c>
      <c r="G38" s="41">
        <v>30</v>
      </c>
      <c r="H38" s="43">
        <v>30000</v>
      </c>
      <c r="I38" s="43">
        <f aca="true" t="shared" si="3" ref="I38:I48">ROUND(H38*1.1,-3)</f>
        <v>33000</v>
      </c>
      <c r="J38" s="43">
        <f t="shared" si="2"/>
        <v>36000</v>
      </c>
      <c r="K38" s="43">
        <f t="shared" si="2"/>
        <v>40000</v>
      </c>
      <c r="L38" s="43">
        <f t="shared" si="2"/>
        <v>44000</v>
      </c>
      <c r="M38" s="43">
        <f t="shared" si="2"/>
        <v>48000</v>
      </c>
      <c r="N38" s="43">
        <v>90000</v>
      </c>
      <c r="O38" s="43">
        <v>8000</v>
      </c>
      <c r="P38" s="43">
        <v>0</v>
      </c>
      <c r="Q38" s="43">
        <v>0</v>
      </c>
      <c r="R38" s="43">
        <v>0</v>
      </c>
      <c r="S38" s="43">
        <v>0</v>
      </c>
      <c r="T38" s="43">
        <v>80</v>
      </c>
      <c r="U38" s="43">
        <v>80</v>
      </c>
      <c r="V38" s="43">
        <v>70</v>
      </c>
      <c r="W38" s="8"/>
    </row>
    <row r="39" spans="1:23" ht="15.75">
      <c r="A39" s="85"/>
      <c r="B39" s="85"/>
      <c r="C39" s="10" t="s">
        <v>27</v>
      </c>
      <c r="D39" s="41">
        <v>1.3</v>
      </c>
      <c r="E39" s="42">
        <v>1.5</v>
      </c>
      <c r="F39" s="42">
        <v>1.3</v>
      </c>
      <c r="G39" s="41">
        <v>8</v>
      </c>
      <c r="H39" s="43">
        <v>10000</v>
      </c>
      <c r="I39" s="43">
        <f t="shared" si="3"/>
        <v>11000</v>
      </c>
      <c r="J39" s="43">
        <f t="shared" si="2"/>
        <v>12000</v>
      </c>
      <c r="K39" s="43">
        <f t="shared" si="2"/>
        <v>13000</v>
      </c>
      <c r="L39" s="43">
        <f t="shared" si="2"/>
        <v>14000</v>
      </c>
      <c r="M39" s="43">
        <f t="shared" si="2"/>
        <v>15000</v>
      </c>
      <c r="N39" s="43">
        <v>0</v>
      </c>
      <c r="O39" s="43"/>
      <c r="P39" s="43">
        <v>0</v>
      </c>
      <c r="Q39" s="43">
        <v>0</v>
      </c>
      <c r="R39" s="43">
        <v>0</v>
      </c>
      <c r="S39" s="43">
        <v>0</v>
      </c>
      <c r="T39" s="43">
        <v>0</v>
      </c>
      <c r="U39" s="43"/>
      <c r="V39" s="43">
        <v>0</v>
      </c>
      <c r="W39" s="8"/>
    </row>
    <row r="40" spans="1:23" ht="15.75">
      <c r="A40" s="85"/>
      <c r="B40" s="85"/>
      <c r="C40" s="10" t="s">
        <v>82</v>
      </c>
      <c r="D40" s="41">
        <v>0.3</v>
      </c>
      <c r="E40" s="42">
        <v>1</v>
      </c>
      <c r="F40" s="42">
        <v>1</v>
      </c>
      <c r="G40" s="41">
        <v>3</v>
      </c>
      <c r="H40" s="43">
        <v>6000</v>
      </c>
      <c r="I40" s="43">
        <f t="shared" si="3"/>
        <v>7000</v>
      </c>
      <c r="J40" s="43">
        <f t="shared" si="2"/>
        <v>8000</v>
      </c>
      <c r="K40" s="43">
        <f t="shared" si="2"/>
        <v>9000</v>
      </c>
      <c r="L40" s="43">
        <f t="shared" si="2"/>
        <v>10000</v>
      </c>
      <c r="M40" s="43">
        <f t="shared" si="2"/>
        <v>11000</v>
      </c>
      <c r="N40" s="43">
        <v>0</v>
      </c>
      <c r="O40" s="43"/>
      <c r="P40" s="43">
        <v>0</v>
      </c>
      <c r="Q40" s="43">
        <v>0</v>
      </c>
      <c r="R40" s="43">
        <v>0</v>
      </c>
      <c r="S40" s="43">
        <v>0</v>
      </c>
      <c r="T40" s="43">
        <v>0</v>
      </c>
      <c r="U40" s="43"/>
      <c r="V40" s="43">
        <v>0</v>
      </c>
      <c r="W40" s="8"/>
    </row>
    <row r="41" spans="1:23" ht="15.75">
      <c r="A41" s="85"/>
      <c r="B41" s="85"/>
      <c r="C41" s="10" t="s">
        <v>28</v>
      </c>
      <c r="D41" s="41">
        <v>0.3</v>
      </c>
      <c r="E41" s="42">
        <v>1</v>
      </c>
      <c r="F41" s="42">
        <v>1</v>
      </c>
      <c r="G41" s="41">
        <v>3</v>
      </c>
      <c r="H41" s="43">
        <v>6000</v>
      </c>
      <c r="I41" s="43">
        <f t="shared" si="3"/>
        <v>7000</v>
      </c>
      <c r="J41" s="43">
        <f t="shared" si="2"/>
        <v>8000</v>
      </c>
      <c r="K41" s="43">
        <f t="shared" si="2"/>
        <v>9000</v>
      </c>
      <c r="L41" s="43">
        <f t="shared" si="2"/>
        <v>10000</v>
      </c>
      <c r="M41" s="43">
        <f t="shared" si="2"/>
        <v>11000</v>
      </c>
      <c r="N41" s="43">
        <v>0</v>
      </c>
      <c r="O41" s="43"/>
      <c r="P41" s="43">
        <v>0</v>
      </c>
      <c r="Q41" s="43">
        <v>0</v>
      </c>
      <c r="R41" s="43">
        <v>0</v>
      </c>
      <c r="S41" s="43">
        <v>0</v>
      </c>
      <c r="T41" s="43">
        <v>0</v>
      </c>
      <c r="U41" s="43"/>
      <c r="V41" s="43">
        <v>0</v>
      </c>
      <c r="W41" s="8"/>
    </row>
    <row r="42" spans="1:23" ht="15.75">
      <c r="A42" s="85"/>
      <c r="B42" s="85"/>
      <c r="C42" s="10" t="s">
        <v>29</v>
      </c>
      <c r="D42" s="41">
        <v>0.3</v>
      </c>
      <c r="E42" s="42">
        <v>1</v>
      </c>
      <c r="F42" s="42">
        <v>1</v>
      </c>
      <c r="G42" s="41">
        <v>3</v>
      </c>
      <c r="H42" s="43">
        <v>6000</v>
      </c>
      <c r="I42" s="43">
        <f t="shared" si="3"/>
        <v>7000</v>
      </c>
      <c r="J42" s="43">
        <f t="shared" si="2"/>
        <v>8000</v>
      </c>
      <c r="K42" s="43">
        <f t="shared" si="2"/>
        <v>9000</v>
      </c>
      <c r="L42" s="43">
        <f t="shared" si="2"/>
        <v>10000</v>
      </c>
      <c r="M42" s="43">
        <f t="shared" si="2"/>
        <v>11000</v>
      </c>
      <c r="N42" s="43">
        <v>0</v>
      </c>
      <c r="O42" s="43"/>
      <c r="P42" s="43">
        <v>0</v>
      </c>
      <c r="Q42" s="43">
        <v>0</v>
      </c>
      <c r="R42" s="43">
        <v>0</v>
      </c>
      <c r="S42" s="43">
        <v>0</v>
      </c>
      <c r="T42" s="43">
        <v>0</v>
      </c>
      <c r="U42" s="43"/>
      <c r="V42" s="43">
        <v>0</v>
      </c>
      <c r="W42" s="8"/>
    </row>
    <row r="43" spans="1:23" ht="15.75">
      <c r="A43" s="85"/>
      <c r="B43" s="85"/>
      <c r="C43" s="10" t="s">
        <v>30</v>
      </c>
      <c r="D43" s="41">
        <v>0.3</v>
      </c>
      <c r="E43" s="42">
        <v>1</v>
      </c>
      <c r="F43" s="42">
        <v>1</v>
      </c>
      <c r="G43" s="41">
        <v>3</v>
      </c>
      <c r="H43" s="43">
        <v>6000</v>
      </c>
      <c r="I43" s="43">
        <f t="shared" si="3"/>
        <v>7000</v>
      </c>
      <c r="J43" s="43">
        <f t="shared" si="2"/>
        <v>8000</v>
      </c>
      <c r="K43" s="43">
        <f t="shared" si="2"/>
        <v>9000</v>
      </c>
      <c r="L43" s="43">
        <f t="shared" si="2"/>
        <v>10000</v>
      </c>
      <c r="M43" s="43">
        <f t="shared" si="2"/>
        <v>11000</v>
      </c>
      <c r="N43" s="43">
        <v>0</v>
      </c>
      <c r="O43" s="43"/>
      <c r="P43" s="43">
        <v>0</v>
      </c>
      <c r="Q43" s="43">
        <v>0</v>
      </c>
      <c r="R43" s="43">
        <v>0</v>
      </c>
      <c r="S43" s="43">
        <v>0</v>
      </c>
      <c r="T43" s="43">
        <v>0</v>
      </c>
      <c r="U43" s="43"/>
      <c r="V43" s="43">
        <v>0</v>
      </c>
      <c r="W43" s="8"/>
    </row>
    <row r="44" spans="1:23" ht="15.75">
      <c r="A44" s="85"/>
      <c r="B44" s="85"/>
      <c r="C44" s="10" t="s">
        <v>31</v>
      </c>
      <c r="D44" s="41">
        <v>0.3</v>
      </c>
      <c r="E44" s="42">
        <v>1</v>
      </c>
      <c r="F44" s="42">
        <v>1</v>
      </c>
      <c r="G44" s="41">
        <v>3</v>
      </c>
      <c r="H44" s="43">
        <v>6000</v>
      </c>
      <c r="I44" s="43">
        <f t="shared" si="3"/>
        <v>7000</v>
      </c>
      <c r="J44" s="43">
        <f t="shared" si="2"/>
        <v>8000</v>
      </c>
      <c r="K44" s="43">
        <f t="shared" si="2"/>
        <v>9000</v>
      </c>
      <c r="L44" s="43">
        <f t="shared" si="2"/>
        <v>10000</v>
      </c>
      <c r="M44" s="43">
        <f t="shared" si="2"/>
        <v>11000</v>
      </c>
      <c r="N44" s="43">
        <v>0</v>
      </c>
      <c r="O44" s="43"/>
      <c r="P44" s="43">
        <v>0</v>
      </c>
      <c r="Q44" s="43">
        <v>0</v>
      </c>
      <c r="R44" s="43">
        <v>0</v>
      </c>
      <c r="S44" s="43">
        <v>0</v>
      </c>
      <c r="T44" s="43">
        <v>0</v>
      </c>
      <c r="U44" s="43"/>
      <c r="V44" s="43">
        <v>0</v>
      </c>
      <c r="W44" s="8"/>
    </row>
    <row r="45" spans="1:23" ht="15.75">
      <c r="A45" s="85"/>
      <c r="B45" s="85"/>
      <c r="C45" s="10" t="s">
        <v>32</v>
      </c>
      <c r="D45" s="41">
        <v>0.2</v>
      </c>
      <c r="E45" s="42">
        <v>1</v>
      </c>
      <c r="F45" s="42">
        <v>1</v>
      </c>
      <c r="G45" s="41">
        <v>3</v>
      </c>
      <c r="H45" s="43">
        <v>6000</v>
      </c>
      <c r="I45" s="43">
        <f t="shared" si="3"/>
        <v>7000</v>
      </c>
      <c r="J45" s="43">
        <f t="shared" si="2"/>
        <v>8000</v>
      </c>
      <c r="K45" s="43">
        <f t="shared" si="2"/>
        <v>9000</v>
      </c>
      <c r="L45" s="43">
        <f t="shared" si="2"/>
        <v>10000</v>
      </c>
      <c r="M45" s="43">
        <f t="shared" si="2"/>
        <v>11000</v>
      </c>
      <c r="N45" s="43">
        <v>0</v>
      </c>
      <c r="O45" s="43"/>
      <c r="P45" s="43">
        <v>0</v>
      </c>
      <c r="Q45" s="43">
        <v>0</v>
      </c>
      <c r="R45" s="43">
        <v>0</v>
      </c>
      <c r="S45" s="43">
        <v>0</v>
      </c>
      <c r="T45" s="43">
        <v>0</v>
      </c>
      <c r="U45" s="43"/>
      <c r="V45" s="43">
        <v>0</v>
      </c>
      <c r="W45" s="8"/>
    </row>
    <row r="46" spans="1:23" ht="15.75">
      <c r="A46" s="85"/>
      <c r="B46" s="85"/>
      <c r="C46" s="10" t="s">
        <v>33</v>
      </c>
      <c r="D46" s="41">
        <v>0.2</v>
      </c>
      <c r="E46" s="42">
        <v>1</v>
      </c>
      <c r="F46" s="42">
        <v>1</v>
      </c>
      <c r="G46" s="41">
        <v>3</v>
      </c>
      <c r="H46" s="43">
        <v>6000</v>
      </c>
      <c r="I46" s="43">
        <f t="shared" si="3"/>
        <v>7000</v>
      </c>
      <c r="J46" s="43">
        <f t="shared" si="2"/>
        <v>8000</v>
      </c>
      <c r="K46" s="43">
        <f t="shared" si="2"/>
        <v>9000</v>
      </c>
      <c r="L46" s="43">
        <f t="shared" si="2"/>
        <v>10000</v>
      </c>
      <c r="M46" s="43">
        <f t="shared" si="2"/>
        <v>11000</v>
      </c>
      <c r="N46" s="43">
        <v>0</v>
      </c>
      <c r="O46" s="43"/>
      <c r="P46" s="43">
        <v>0</v>
      </c>
      <c r="Q46" s="43">
        <v>0</v>
      </c>
      <c r="R46" s="43">
        <v>0</v>
      </c>
      <c r="S46" s="43">
        <v>0</v>
      </c>
      <c r="T46" s="43">
        <v>0</v>
      </c>
      <c r="U46" s="43"/>
      <c r="V46" s="43">
        <v>0</v>
      </c>
      <c r="W46" s="8"/>
    </row>
    <row r="47" spans="1:23" ht="15.75">
      <c r="A47" s="85">
        <v>6</v>
      </c>
      <c r="B47" s="85" t="s">
        <v>34</v>
      </c>
      <c r="C47" s="10" t="s">
        <v>34</v>
      </c>
      <c r="D47" s="41">
        <v>0.12</v>
      </c>
      <c r="E47" s="42">
        <v>0.2</v>
      </c>
      <c r="F47" s="42">
        <v>0.13</v>
      </c>
      <c r="G47" s="41">
        <v>10</v>
      </c>
      <c r="H47" s="43">
        <v>10000</v>
      </c>
      <c r="I47" s="43">
        <f t="shared" si="3"/>
        <v>11000</v>
      </c>
      <c r="J47" s="43">
        <f t="shared" si="2"/>
        <v>12000</v>
      </c>
      <c r="K47" s="43">
        <f t="shared" si="2"/>
        <v>13000</v>
      </c>
      <c r="L47" s="43">
        <f t="shared" si="2"/>
        <v>14000</v>
      </c>
      <c r="M47" s="43">
        <f t="shared" si="2"/>
        <v>15000</v>
      </c>
      <c r="N47" s="43">
        <v>40000</v>
      </c>
      <c r="O47" s="43">
        <v>5000</v>
      </c>
      <c r="P47" s="43">
        <v>0</v>
      </c>
      <c r="Q47" s="43">
        <v>0</v>
      </c>
      <c r="R47" s="43">
        <v>0</v>
      </c>
      <c r="S47" s="43">
        <v>0</v>
      </c>
      <c r="T47" s="43">
        <v>0</v>
      </c>
      <c r="U47" s="43"/>
      <c r="V47" s="43">
        <v>0</v>
      </c>
      <c r="W47" s="8"/>
    </row>
    <row r="48" spans="1:23" ht="15.75">
      <c r="A48" s="85"/>
      <c r="B48" s="85"/>
      <c r="C48" s="10" t="s">
        <v>35</v>
      </c>
      <c r="D48" s="41">
        <v>0.06</v>
      </c>
      <c r="E48" s="42">
        <v>0.15</v>
      </c>
      <c r="F48" s="42">
        <v>0.07</v>
      </c>
      <c r="G48" s="41">
        <v>3</v>
      </c>
      <c r="H48" s="43">
        <v>5000</v>
      </c>
      <c r="I48" s="43">
        <f t="shared" si="3"/>
        <v>6000</v>
      </c>
      <c r="J48" s="43">
        <f t="shared" si="2"/>
        <v>7000</v>
      </c>
      <c r="K48" s="43">
        <f t="shared" si="2"/>
        <v>8000</v>
      </c>
      <c r="L48" s="43">
        <f t="shared" si="2"/>
        <v>9000</v>
      </c>
      <c r="M48" s="43">
        <f t="shared" si="2"/>
        <v>10000</v>
      </c>
      <c r="N48" s="43">
        <v>0</v>
      </c>
      <c r="O48" s="43"/>
      <c r="P48" s="43">
        <v>0</v>
      </c>
      <c r="Q48" s="43">
        <v>0</v>
      </c>
      <c r="R48" s="43">
        <v>0</v>
      </c>
      <c r="S48" s="43">
        <v>0</v>
      </c>
      <c r="T48" s="43">
        <v>0</v>
      </c>
      <c r="U48" s="43"/>
      <c r="V48" s="43">
        <v>0</v>
      </c>
      <c r="W48" s="8"/>
    </row>
    <row r="49" spans="1:23" ht="15.75">
      <c r="A49" s="85"/>
      <c r="B49" s="85"/>
      <c r="C49" s="10" t="s">
        <v>36</v>
      </c>
      <c r="D49" s="41">
        <v>0.05</v>
      </c>
      <c r="E49" s="42">
        <v>0.15</v>
      </c>
      <c r="F49" s="42">
        <v>0.07</v>
      </c>
      <c r="G49" s="41">
        <v>1</v>
      </c>
      <c r="H49" s="43">
        <v>4000</v>
      </c>
      <c r="I49" s="43">
        <v>4500</v>
      </c>
      <c r="J49" s="43">
        <f t="shared" si="2"/>
        <v>5000</v>
      </c>
      <c r="K49" s="43">
        <f t="shared" si="2"/>
        <v>6000</v>
      </c>
      <c r="L49" s="43">
        <f t="shared" si="2"/>
        <v>7000</v>
      </c>
      <c r="M49" s="43">
        <f t="shared" si="2"/>
        <v>8000</v>
      </c>
      <c r="N49" s="43">
        <v>0</v>
      </c>
      <c r="O49" s="43"/>
      <c r="P49" s="43">
        <v>0</v>
      </c>
      <c r="Q49" s="43">
        <v>0</v>
      </c>
      <c r="R49" s="43">
        <v>0</v>
      </c>
      <c r="S49" s="43">
        <v>0</v>
      </c>
      <c r="T49" s="43">
        <v>0</v>
      </c>
      <c r="U49" s="43"/>
      <c r="V49" s="43">
        <v>0</v>
      </c>
      <c r="W49" s="8"/>
    </row>
    <row r="50" spans="1:23" ht="15.75">
      <c r="A50" s="85"/>
      <c r="B50" s="85"/>
      <c r="C50" s="10" t="s">
        <v>37</v>
      </c>
      <c r="D50" s="41">
        <v>0.06</v>
      </c>
      <c r="E50" s="42">
        <v>0.15</v>
      </c>
      <c r="F50" s="42">
        <v>0.07</v>
      </c>
      <c r="G50" s="41">
        <v>3</v>
      </c>
      <c r="H50" s="43">
        <v>5000</v>
      </c>
      <c r="I50" s="43">
        <f>ROUND(H50*1.1,-3)</f>
        <v>6000</v>
      </c>
      <c r="J50" s="43">
        <f t="shared" si="2"/>
        <v>7000</v>
      </c>
      <c r="K50" s="43">
        <f t="shared" si="2"/>
        <v>8000</v>
      </c>
      <c r="L50" s="43">
        <f t="shared" si="2"/>
        <v>9000</v>
      </c>
      <c r="M50" s="43">
        <f t="shared" si="2"/>
        <v>10000</v>
      </c>
      <c r="N50" s="43">
        <v>0</v>
      </c>
      <c r="O50" s="43"/>
      <c r="P50" s="43">
        <v>0</v>
      </c>
      <c r="Q50" s="43">
        <v>0</v>
      </c>
      <c r="R50" s="43">
        <v>0</v>
      </c>
      <c r="S50" s="43">
        <v>0</v>
      </c>
      <c r="T50" s="43">
        <v>0</v>
      </c>
      <c r="U50" s="43"/>
      <c r="V50" s="43">
        <v>0</v>
      </c>
      <c r="W50" s="8"/>
    </row>
    <row r="51" spans="1:23" ht="15.75">
      <c r="A51" s="85"/>
      <c r="B51" s="85"/>
      <c r="C51" s="10" t="s">
        <v>38</v>
      </c>
      <c r="D51" s="41">
        <v>0.05</v>
      </c>
      <c r="E51" s="42">
        <v>0.15</v>
      </c>
      <c r="F51" s="42">
        <v>0.07</v>
      </c>
      <c r="G51" s="41">
        <v>1</v>
      </c>
      <c r="H51" s="43">
        <v>4000</v>
      </c>
      <c r="I51" s="43">
        <v>4500</v>
      </c>
      <c r="J51" s="43">
        <f t="shared" si="2"/>
        <v>5000</v>
      </c>
      <c r="K51" s="43">
        <f t="shared" si="2"/>
        <v>6000</v>
      </c>
      <c r="L51" s="43">
        <f t="shared" si="2"/>
        <v>7000</v>
      </c>
      <c r="M51" s="43">
        <f t="shared" si="2"/>
        <v>8000</v>
      </c>
      <c r="N51" s="43">
        <v>0</v>
      </c>
      <c r="O51" s="43"/>
      <c r="P51" s="43">
        <v>0</v>
      </c>
      <c r="Q51" s="43">
        <v>0</v>
      </c>
      <c r="R51" s="43">
        <v>0</v>
      </c>
      <c r="S51" s="43">
        <v>0</v>
      </c>
      <c r="T51" s="43">
        <v>0</v>
      </c>
      <c r="U51" s="43"/>
      <c r="V51" s="43">
        <v>0</v>
      </c>
      <c r="W51" s="8"/>
    </row>
    <row r="52" spans="1:23" ht="15.75">
      <c r="A52" s="85"/>
      <c r="B52" s="85"/>
      <c r="C52" s="10" t="s">
        <v>39</v>
      </c>
      <c r="D52" s="41">
        <v>0.06</v>
      </c>
      <c r="E52" s="42">
        <v>0.15</v>
      </c>
      <c r="F52" s="42">
        <v>0.07</v>
      </c>
      <c r="G52" s="41">
        <v>3</v>
      </c>
      <c r="H52" s="43">
        <v>5000</v>
      </c>
      <c r="I52" s="43">
        <f>ROUND(H52*1.1,-3)</f>
        <v>6000</v>
      </c>
      <c r="J52" s="43">
        <f t="shared" si="2"/>
        <v>7000</v>
      </c>
      <c r="K52" s="43">
        <f t="shared" si="2"/>
        <v>8000</v>
      </c>
      <c r="L52" s="43">
        <f t="shared" si="2"/>
        <v>9000</v>
      </c>
      <c r="M52" s="43">
        <f t="shared" si="2"/>
        <v>10000</v>
      </c>
      <c r="N52" s="43">
        <v>0</v>
      </c>
      <c r="O52" s="43"/>
      <c r="P52" s="43">
        <v>0</v>
      </c>
      <c r="Q52" s="43">
        <v>0</v>
      </c>
      <c r="R52" s="43">
        <v>0</v>
      </c>
      <c r="S52" s="43">
        <v>0</v>
      </c>
      <c r="T52" s="43">
        <v>0</v>
      </c>
      <c r="U52" s="43"/>
      <c r="V52" s="43">
        <v>0</v>
      </c>
      <c r="W52" s="8"/>
    </row>
    <row r="53" spans="1:23" ht="15.75">
      <c r="A53" s="85"/>
      <c r="B53" s="85"/>
      <c r="C53" s="10" t="s">
        <v>40</v>
      </c>
      <c r="D53" s="41">
        <v>0.06</v>
      </c>
      <c r="E53" s="42">
        <v>0.15</v>
      </c>
      <c r="F53" s="42">
        <v>0.07</v>
      </c>
      <c r="G53" s="41">
        <v>3</v>
      </c>
      <c r="H53" s="43">
        <v>5000</v>
      </c>
      <c r="I53" s="43">
        <f>ROUND(H53*1.1,-3)</f>
        <v>6000</v>
      </c>
      <c r="J53" s="43">
        <f t="shared" si="2"/>
        <v>7000</v>
      </c>
      <c r="K53" s="43">
        <f t="shared" si="2"/>
        <v>8000</v>
      </c>
      <c r="L53" s="43">
        <f t="shared" si="2"/>
        <v>9000</v>
      </c>
      <c r="M53" s="43">
        <f t="shared" si="2"/>
        <v>10000</v>
      </c>
      <c r="N53" s="43">
        <v>0</v>
      </c>
      <c r="O53" s="43"/>
      <c r="P53" s="43">
        <v>0</v>
      </c>
      <c r="Q53" s="43">
        <v>0</v>
      </c>
      <c r="R53" s="43">
        <v>0</v>
      </c>
      <c r="S53" s="43">
        <v>0</v>
      </c>
      <c r="T53" s="43">
        <v>0</v>
      </c>
      <c r="U53" s="43"/>
      <c r="V53" s="43">
        <v>0</v>
      </c>
      <c r="W53" s="8"/>
    </row>
    <row r="54" spans="1:23" ht="15.75">
      <c r="A54" s="55"/>
      <c r="B54" s="55"/>
      <c r="C54" s="11" t="s">
        <v>41</v>
      </c>
      <c r="D54" s="45">
        <v>0.05</v>
      </c>
      <c r="E54" s="46">
        <v>0.15</v>
      </c>
      <c r="F54" s="46">
        <v>0.07</v>
      </c>
      <c r="G54" s="45">
        <v>1</v>
      </c>
      <c r="H54" s="47">
        <v>4000</v>
      </c>
      <c r="I54" s="43">
        <v>4500</v>
      </c>
      <c r="J54" s="43">
        <f t="shared" si="2"/>
        <v>5000</v>
      </c>
      <c r="K54" s="43">
        <f t="shared" si="2"/>
        <v>6000</v>
      </c>
      <c r="L54" s="43">
        <f t="shared" si="2"/>
        <v>7000</v>
      </c>
      <c r="M54" s="43">
        <f t="shared" si="2"/>
        <v>8000</v>
      </c>
      <c r="N54" s="47">
        <v>0</v>
      </c>
      <c r="O54" s="47"/>
      <c r="P54" s="47">
        <v>0</v>
      </c>
      <c r="Q54" s="47">
        <v>0</v>
      </c>
      <c r="R54" s="47">
        <v>0</v>
      </c>
      <c r="S54" s="47">
        <v>0</v>
      </c>
      <c r="T54" s="47">
        <v>0</v>
      </c>
      <c r="U54" s="47"/>
      <c r="V54" s="47">
        <v>0</v>
      </c>
      <c r="W54" s="8"/>
    </row>
    <row r="55" spans="1:23" ht="15.75">
      <c r="A55" s="85">
        <v>7</v>
      </c>
      <c r="B55" s="85" t="s">
        <v>42</v>
      </c>
      <c r="C55" s="10" t="s">
        <v>42</v>
      </c>
      <c r="D55" s="41">
        <v>3</v>
      </c>
      <c r="E55" s="42">
        <v>3</v>
      </c>
      <c r="F55" s="42">
        <v>3</v>
      </c>
      <c r="G55" s="41">
        <v>30</v>
      </c>
      <c r="H55" s="43">
        <v>30000</v>
      </c>
      <c r="I55" s="43">
        <f aca="true" t="shared" si="4" ref="I55:I78">ROUND(H55*1.1,-3)</f>
        <v>33000</v>
      </c>
      <c r="J55" s="43">
        <f t="shared" si="2"/>
        <v>36000</v>
      </c>
      <c r="K55" s="43">
        <f t="shared" si="2"/>
        <v>40000</v>
      </c>
      <c r="L55" s="43">
        <f t="shared" si="2"/>
        <v>44000</v>
      </c>
      <c r="M55" s="43">
        <f t="shared" si="2"/>
        <v>48000</v>
      </c>
      <c r="N55" s="43">
        <v>80000</v>
      </c>
      <c r="O55" s="43">
        <v>10000</v>
      </c>
      <c r="P55" s="43">
        <v>0</v>
      </c>
      <c r="Q55" s="43">
        <v>0</v>
      </c>
      <c r="R55" s="43">
        <v>0</v>
      </c>
      <c r="S55" s="43">
        <v>0</v>
      </c>
      <c r="T55" s="43">
        <v>120</v>
      </c>
      <c r="U55" s="43">
        <v>120</v>
      </c>
      <c r="V55" s="43">
        <v>100</v>
      </c>
      <c r="W55" s="8"/>
    </row>
    <row r="56" spans="1:23" ht="15.75">
      <c r="A56" s="85"/>
      <c r="B56" s="85"/>
      <c r="C56" s="10" t="s">
        <v>43</v>
      </c>
      <c r="D56" s="41">
        <v>1</v>
      </c>
      <c r="E56" s="42">
        <v>1</v>
      </c>
      <c r="F56" s="42">
        <v>1</v>
      </c>
      <c r="G56" s="41">
        <v>2</v>
      </c>
      <c r="H56" s="43">
        <v>10000</v>
      </c>
      <c r="I56" s="43">
        <f t="shared" si="4"/>
        <v>11000</v>
      </c>
      <c r="J56" s="43">
        <f t="shared" si="2"/>
        <v>12000</v>
      </c>
      <c r="K56" s="43">
        <f t="shared" si="2"/>
        <v>13000</v>
      </c>
      <c r="L56" s="43">
        <f t="shared" si="2"/>
        <v>14000</v>
      </c>
      <c r="M56" s="43">
        <f t="shared" si="2"/>
        <v>15000</v>
      </c>
      <c r="N56" s="43">
        <v>0</v>
      </c>
      <c r="O56" s="43"/>
      <c r="P56" s="43">
        <v>0</v>
      </c>
      <c r="Q56" s="43">
        <v>0</v>
      </c>
      <c r="R56" s="43">
        <v>0</v>
      </c>
      <c r="S56" s="43">
        <v>0</v>
      </c>
      <c r="T56" s="43">
        <v>0</v>
      </c>
      <c r="U56" s="43"/>
      <c r="V56" s="43">
        <v>0</v>
      </c>
      <c r="W56" s="8"/>
    </row>
    <row r="57" spans="1:23" ht="15.75">
      <c r="A57" s="85"/>
      <c r="B57" s="85"/>
      <c r="C57" s="10" t="s">
        <v>44</v>
      </c>
      <c r="D57" s="41">
        <v>3</v>
      </c>
      <c r="E57" s="42">
        <v>3</v>
      </c>
      <c r="F57" s="42">
        <v>2</v>
      </c>
      <c r="G57" s="41">
        <v>15</v>
      </c>
      <c r="H57" s="43">
        <v>25000</v>
      </c>
      <c r="I57" s="43">
        <f t="shared" si="4"/>
        <v>28000</v>
      </c>
      <c r="J57" s="43">
        <f t="shared" si="2"/>
        <v>31000</v>
      </c>
      <c r="K57" s="43">
        <f t="shared" si="2"/>
        <v>34000</v>
      </c>
      <c r="L57" s="43">
        <f t="shared" si="2"/>
        <v>37000</v>
      </c>
      <c r="M57" s="43">
        <f t="shared" si="2"/>
        <v>41000</v>
      </c>
      <c r="N57" s="43">
        <v>0</v>
      </c>
      <c r="O57" s="43"/>
      <c r="P57" s="43">
        <v>0</v>
      </c>
      <c r="Q57" s="43">
        <v>0</v>
      </c>
      <c r="R57" s="43">
        <v>0</v>
      </c>
      <c r="S57" s="43">
        <v>0</v>
      </c>
      <c r="T57" s="43">
        <v>0</v>
      </c>
      <c r="U57" s="43"/>
      <c r="V57" s="43">
        <v>0</v>
      </c>
      <c r="W57" s="8"/>
    </row>
    <row r="58" spans="1:23" ht="15.75">
      <c r="A58" s="85"/>
      <c r="B58" s="85"/>
      <c r="C58" s="10" t="s">
        <v>45</v>
      </c>
      <c r="D58" s="41">
        <v>0.5</v>
      </c>
      <c r="E58" s="42">
        <v>0.5</v>
      </c>
      <c r="F58" s="42">
        <v>0.5</v>
      </c>
      <c r="G58" s="41">
        <v>1.5</v>
      </c>
      <c r="H58" s="43">
        <v>5000</v>
      </c>
      <c r="I58" s="43">
        <f t="shared" si="4"/>
        <v>6000</v>
      </c>
      <c r="J58" s="43">
        <f t="shared" si="2"/>
        <v>7000</v>
      </c>
      <c r="K58" s="43">
        <f t="shared" si="2"/>
        <v>8000</v>
      </c>
      <c r="L58" s="43">
        <f t="shared" si="2"/>
        <v>9000</v>
      </c>
      <c r="M58" s="43">
        <f t="shared" si="2"/>
        <v>10000</v>
      </c>
      <c r="N58" s="43">
        <v>0</v>
      </c>
      <c r="O58" s="43"/>
      <c r="P58" s="43">
        <v>0</v>
      </c>
      <c r="Q58" s="43">
        <v>0</v>
      </c>
      <c r="R58" s="43">
        <v>0</v>
      </c>
      <c r="S58" s="43">
        <v>0</v>
      </c>
      <c r="T58" s="43">
        <v>0</v>
      </c>
      <c r="U58" s="43"/>
      <c r="V58" s="43">
        <v>0</v>
      </c>
      <c r="W58" s="8"/>
    </row>
    <row r="59" spans="1:23" ht="15.75">
      <c r="A59" s="85"/>
      <c r="B59" s="85"/>
      <c r="C59" s="10" t="s">
        <v>46</v>
      </c>
      <c r="D59" s="41">
        <v>2</v>
      </c>
      <c r="E59" s="42">
        <v>2</v>
      </c>
      <c r="F59" s="42">
        <v>2</v>
      </c>
      <c r="G59" s="41">
        <v>15</v>
      </c>
      <c r="H59" s="43">
        <v>10000</v>
      </c>
      <c r="I59" s="43">
        <f t="shared" si="4"/>
        <v>11000</v>
      </c>
      <c r="J59" s="43">
        <f t="shared" si="2"/>
        <v>12000</v>
      </c>
      <c r="K59" s="43">
        <f t="shared" si="2"/>
        <v>13000</v>
      </c>
      <c r="L59" s="43">
        <f t="shared" si="2"/>
        <v>14000</v>
      </c>
      <c r="M59" s="43">
        <f t="shared" si="2"/>
        <v>15000</v>
      </c>
      <c r="N59" s="43">
        <v>60000</v>
      </c>
      <c r="O59" s="43"/>
      <c r="P59" s="43">
        <v>0</v>
      </c>
      <c r="Q59" s="43">
        <v>0</v>
      </c>
      <c r="R59" s="43">
        <v>0</v>
      </c>
      <c r="S59" s="43">
        <v>0</v>
      </c>
      <c r="T59" s="43">
        <v>0</v>
      </c>
      <c r="U59" s="43"/>
      <c r="V59" s="43">
        <v>0</v>
      </c>
      <c r="W59" s="8"/>
    </row>
    <row r="60" spans="1:23" ht="15.75">
      <c r="A60" s="85">
        <v>8</v>
      </c>
      <c r="B60" s="85" t="s">
        <v>47</v>
      </c>
      <c r="C60" s="10" t="s">
        <v>47</v>
      </c>
      <c r="D60" s="41">
        <v>10</v>
      </c>
      <c r="E60" s="42">
        <v>10</v>
      </c>
      <c r="F60" s="42">
        <v>10</v>
      </c>
      <c r="G60" s="41">
        <v>80</v>
      </c>
      <c r="H60" s="43">
        <v>50000</v>
      </c>
      <c r="I60" s="43">
        <f t="shared" si="4"/>
        <v>55000</v>
      </c>
      <c r="J60" s="43">
        <f t="shared" si="2"/>
        <v>61000</v>
      </c>
      <c r="K60" s="43">
        <f t="shared" si="2"/>
        <v>67000</v>
      </c>
      <c r="L60" s="43">
        <f t="shared" si="2"/>
        <v>74000</v>
      </c>
      <c r="M60" s="43">
        <f t="shared" si="2"/>
        <v>81000</v>
      </c>
      <c r="N60" s="43">
        <v>100000</v>
      </c>
      <c r="O60" s="43">
        <v>15000</v>
      </c>
      <c r="P60" s="43">
        <v>25000</v>
      </c>
      <c r="Q60" s="43">
        <v>30000</v>
      </c>
      <c r="R60" s="43">
        <v>35000</v>
      </c>
      <c r="S60" s="43">
        <v>40000</v>
      </c>
      <c r="T60" s="43">
        <v>150</v>
      </c>
      <c r="U60" s="43">
        <v>150</v>
      </c>
      <c r="V60" s="43">
        <v>100</v>
      </c>
      <c r="W60" s="8"/>
    </row>
    <row r="61" spans="1:23" ht="15.75">
      <c r="A61" s="85"/>
      <c r="B61" s="85"/>
      <c r="C61" s="10" t="s">
        <v>48</v>
      </c>
      <c r="D61" s="41">
        <v>3</v>
      </c>
      <c r="E61" s="42">
        <v>3</v>
      </c>
      <c r="F61" s="42">
        <v>3</v>
      </c>
      <c r="G61" s="41">
        <v>30</v>
      </c>
      <c r="H61" s="43">
        <v>30000</v>
      </c>
      <c r="I61" s="43">
        <f t="shared" si="4"/>
        <v>33000</v>
      </c>
      <c r="J61" s="43">
        <f t="shared" si="2"/>
        <v>36000</v>
      </c>
      <c r="K61" s="43">
        <f t="shared" si="2"/>
        <v>40000</v>
      </c>
      <c r="L61" s="43">
        <f t="shared" si="2"/>
        <v>44000</v>
      </c>
      <c r="M61" s="43">
        <f t="shared" si="2"/>
        <v>48000</v>
      </c>
      <c r="N61" s="43">
        <v>60000</v>
      </c>
      <c r="O61" s="43">
        <v>10000</v>
      </c>
      <c r="P61" s="43">
        <v>0</v>
      </c>
      <c r="Q61" s="43">
        <v>0</v>
      </c>
      <c r="R61" s="43">
        <v>0</v>
      </c>
      <c r="S61" s="43">
        <v>0</v>
      </c>
      <c r="T61" s="43">
        <v>0</v>
      </c>
      <c r="U61" s="43"/>
      <c r="V61" s="43">
        <v>0</v>
      </c>
      <c r="W61" s="8"/>
    </row>
    <row r="62" spans="1:23" ht="15.75">
      <c r="A62" s="85"/>
      <c r="B62" s="85"/>
      <c r="C62" s="10" t="s">
        <v>49</v>
      </c>
      <c r="D62" s="41">
        <v>3</v>
      </c>
      <c r="E62" s="42">
        <v>3</v>
      </c>
      <c r="F62" s="42">
        <v>3</v>
      </c>
      <c r="G62" s="41">
        <v>30</v>
      </c>
      <c r="H62" s="43">
        <v>30000</v>
      </c>
      <c r="I62" s="43">
        <f t="shared" si="4"/>
        <v>33000</v>
      </c>
      <c r="J62" s="43">
        <f t="shared" si="2"/>
        <v>36000</v>
      </c>
      <c r="K62" s="43">
        <f t="shared" si="2"/>
        <v>40000</v>
      </c>
      <c r="L62" s="43">
        <f t="shared" si="2"/>
        <v>44000</v>
      </c>
      <c r="M62" s="43">
        <f t="shared" si="2"/>
        <v>48000</v>
      </c>
      <c r="N62" s="43">
        <v>80000</v>
      </c>
      <c r="O62" s="43">
        <v>15000</v>
      </c>
      <c r="P62" s="43">
        <v>0</v>
      </c>
      <c r="Q62" s="43">
        <v>0</v>
      </c>
      <c r="R62" s="43">
        <v>0</v>
      </c>
      <c r="S62" s="43">
        <v>0</v>
      </c>
      <c r="T62" s="43">
        <v>0</v>
      </c>
      <c r="U62" s="43"/>
      <c r="V62" s="43">
        <v>0</v>
      </c>
      <c r="W62" s="8"/>
    </row>
    <row r="63" spans="1:23" ht="15.75">
      <c r="A63" s="85">
        <v>9</v>
      </c>
      <c r="B63" s="85" t="s">
        <v>50</v>
      </c>
      <c r="C63" s="10" t="s">
        <v>50</v>
      </c>
      <c r="D63" s="41">
        <v>3</v>
      </c>
      <c r="E63" s="42">
        <v>3</v>
      </c>
      <c r="F63" s="42">
        <v>3</v>
      </c>
      <c r="G63" s="41">
        <v>30</v>
      </c>
      <c r="H63" s="43">
        <v>30000</v>
      </c>
      <c r="I63" s="43">
        <f t="shared" si="4"/>
        <v>33000</v>
      </c>
      <c r="J63" s="43">
        <f t="shared" si="2"/>
        <v>36000</v>
      </c>
      <c r="K63" s="43">
        <f t="shared" si="2"/>
        <v>40000</v>
      </c>
      <c r="L63" s="43">
        <f t="shared" si="2"/>
        <v>44000</v>
      </c>
      <c r="M63" s="43">
        <f t="shared" si="2"/>
        <v>48000</v>
      </c>
      <c r="N63" s="43">
        <v>80000</v>
      </c>
      <c r="O63" s="43">
        <v>15000</v>
      </c>
      <c r="P63" s="43">
        <v>20000</v>
      </c>
      <c r="Q63" s="43">
        <v>25000</v>
      </c>
      <c r="R63" s="43">
        <v>28000</v>
      </c>
      <c r="S63" s="43">
        <v>32000</v>
      </c>
      <c r="T63" s="43">
        <v>100</v>
      </c>
      <c r="U63" s="43">
        <v>100</v>
      </c>
      <c r="V63" s="43">
        <v>90</v>
      </c>
      <c r="W63" s="8"/>
    </row>
    <row r="64" spans="1:23" ht="15.75">
      <c r="A64" s="85"/>
      <c r="B64" s="85"/>
      <c r="C64" s="10" t="s">
        <v>51</v>
      </c>
      <c r="D64" s="41">
        <v>0.5</v>
      </c>
      <c r="E64" s="42">
        <v>0.8</v>
      </c>
      <c r="F64" s="42">
        <v>0.5</v>
      </c>
      <c r="G64" s="41">
        <v>20</v>
      </c>
      <c r="H64" s="43">
        <v>12000</v>
      </c>
      <c r="I64" s="43">
        <f t="shared" si="4"/>
        <v>13000</v>
      </c>
      <c r="J64" s="43">
        <f t="shared" si="2"/>
        <v>14000</v>
      </c>
      <c r="K64" s="43">
        <f t="shared" si="2"/>
        <v>15000</v>
      </c>
      <c r="L64" s="43">
        <f t="shared" si="2"/>
        <v>17000</v>
      </c>
      <c r="M64" s="43">
        <f t="shared" si="2"/>
        <v>19000</v>
      </c>
      <c r="N64" s="43">
        <v>50000</v>
      </c>
      <c r="O64" s="43">
        <v>10000</v>
      </c>
      <c r="P64" s="43">
        <v>0</v>
      </c>
      <c r="Q64" s="43">
        <v>0</v>
      </c>
      <c r="R64" s="43">
        <v>0</v>
      </c>
      <c r="S64" s="43">
        <v>0</v>
      </c>
      <c r="T64" s="43">
        <v>0</v>
      </c>
      <c r="U64" s="43"/>
      <c r="V64" s="43">
        <v>0</v>
      </c>
      <c r="W64" s="8"/>
    </row>
    <row r="65" spans="1:23" ht="15.75">
      <c r="A65" s="85"/>
      <c r="B65" s="85"/>
      <c r="C65" s="10" t="s">
        <v>52</v>
      </c>
      <c r="D65" s="41">
        <v>0.5</v>
      </c>
      <c r="E65" s="42">
        <v>0.8</v>
      </c>
      <c r="F65" s="42">
        <v>0.5</v>
      </c>
      <c r="G65" s="41">
        <v>15</v>
      </c>
      <c r="H65" s="43">
        <v>10000</v>
      </c>
      <c r="I65" s="43">
        <f t="shared" si="4"/>
        <v>11000</v>
      </c>
      <c r="J65" s="43">
        <f t="shared" si="2"/>
        <v>12000</v>
      </c>
      <c r="K65" s="43">
        <f t="shared" si="2"/>
        <v>13000</v>
      </c>
      <c r="L65" s="43">
        <f t="shared" si="2"/>
        <v>14000</v>
      </c>
      <c r="M65" s="43">
        <f t="shared" si="2"/>
        <v>15000</v>
      </c>
      <c r="N65" s="43">
        <v>45000</v>
      </c>
      <c r="O65" s="43">
        <v>10000</v>
      </c>
      <c r="P65" s="43">
        <v>0</v>
      </c>
      <c r="Q65" s="43">
        <v>0</v>
      </c>
      <c r="R65" s="43">
        <v>0</v>
      </c>
      <c r="S65" s="43">
        <v>0</v>
      </c>
      <c r="T65" s="43">
        <v>0</v>
      </c>
      <c r="U65" s="43"/>
      <c r="V65" s="43">
        <v>0</v>
      </c>
      <c r="W65" s="8"/>
    </row>
    <row r="66" spans="1:23" ht="15.75">
      <c r="A66" s="85">
        <v>10</v>
      </c>
      <c r="B66" s="85" t="s">
        <v>53</v>
      </c>
      <c r="C66" s="10" t="s">
        <v>53</v>
      </c>
      <c r="D66" s="41">
        <v>0.7</v>
      </c>
      <c r="E66" s="42">
        <v>0.8</v>
      </c>
      <c r="F66" s="42">
        <f>D66*1.05</f>
        <v>0.735</v>
      </c>
      <c r="G66" s="41">
        <v>15</v>
      </c>
      <c r="H66" s="43">
        <v>10000</v>
      </c>
      <c r="I66" s="43">
        <f t="shared" si="4"/>
        <v>11000</v>
      </c>
      <c r="J66" s="43">
        <f t="shared" si="2"/>
        <v>12000</v>
      </c>
      <c r="K66" s="43">
        <f t="shared" si="2"/>
        <v>13000</v>
      </c>
      <c r="L66" s="43">
        <f t="shared" si="2"/>
        <v>14000</v>
      </c>
      <c r="M66" s="43">
        <f t="shared" si="2"/>
        <v>15000</v>
      </c>
      <c r="N66" s="43">
        <v>0</v>
      </c>
      <c r="O66" s="43">
        <v>10000</v>
      </c>
      <c r="P66" s="43">
        <v>0</v>
      </c>
      <c r="Q66" s="43">
        <v>7000</v>
      </c>
      <c r="R66" s="43">
        <v>12000</v>
      </c>
      <c r="S66" s="43">
        <v>0</v>
      </c>
      <c r="T66" s="43">
        <v>50</v>
      </c>
      <c r="U66" s="43">
        <v>50</v>
      </c>
      <c r="V66" s="43">
        <v>0</v>
      </c>
      <c r="W66" s="8"/>
    </row>
    <row r="67" spans="1:23" ht="15.75">
      <c r="A67" s="85"/>
      <c r="B67" s="85"/>
      <c r="C67" s="10" t="s">
        <v>77</v>
      </c>
      <c r="D67" s="41">
        <v>0.7</v>
      </c>
      <c r="E67" s="42">
        <v>0.8</v>
      </c>
      <c r="F67" s="42">
        <f>D67*1.05</f>
        <v>0.735</v>
      </c>
      <c r="G67" s="41">
        <v>15</v>
      </c>
      <c r="H67" s="43">
        <v>6000</v>
      </c>
      <c r="I67" s="43">
        <f t="shared" si="4"/>
        <v>7000</v>
      </c>
      <c r="J67" s="43">
        <f t="shared" si="2"/>
        <v>8000</v>
      </c>
      <c r="K67" s="43">
        <f t="shared" si="2"/>
        <v>9000</v>
      </c>
      <c r="L67" s="43">
        <f t="shared" si="2"/>
        <v>10000</v>
      </c>
      <c r="M67" s="43">
        <f t="shared" si="2"/>
        <v>11000</v>
      </c>
      <c r="N67" s="43">
        <v>0</v>
      </c>
      <c r="O67" s="43">
        <v>8000</v>
      </c>
      <c r="P67" s="43">
        <v>0</v>
      </c>
      <c r="Q67" s="43">
        <v>0</v>
      </c>
      <c r="R67" s="43">
        <v>0</v>
      </c>
      <c r="S67" s="43">
        <v>0</v>
      </c>
      <c r="T67" s="43">
        <v>0</v>
      </c>
      <c r="U67" s="43"/>
      <c r="V67" s="43">
        <v>0</v>
      </c>
      <c r="W67" s="8"/>
    </row>
    <row r="68" spans="1:23" ht="15.75">
      <c r="A68" s="85"/>
      <c r="B68" s="85"/>
      <c r="C68" s="10" t="s">
        <v>54</v>
      </c>
      <c r="D68" s="41">
        <v>0.7</v>
      </c>
      <c r="E68" s="42">
        <v>0.8</v>
      </c>
      <c r="F68" s="42">
        <f>D68*1.05</f>
        <v>0.735</v>
      </c>
      <c r="G68" s="41">
        <v>10</v>
      </c>
      <c r="H68" s="43">
        <v>6000</v>
      </c>
      <c r="I68" s="43">
        <f t="shared" si="4"/>
        <v>7000</v>
      </c>
      <c r="J68" s="43">
        <f t="shared" si="2"/>
        <v>8000</v>
      </c>
      <c r="K68" s="43">
        <f t="shared" si="2"/>
        <v>9000</v>
      </c>
      <c r="L68" s="43">
        <f t="shared" si="2"/>
        <v>10000</v>
      </c>
      <c r="M68" s="43">
        <f t="shared" si="2"/>
        <v>11000</v>
      </c>
      <c r="N68" s="43">
        <v>0</v>
      </c>
      <c r="O68" s="43">
        <v>8000</v>
      </c>
      <c r="P68" s="43">
        <v>0</v>
      </c>
      <c r="Q68" s="43">
        <v>0</v>
      </c>
      <c r="R68" s="43">
        <v>0</v>
      </c>
      <c r="S68" s="43">
        <v>0</v>
      </c>
      <c r="T68" s="43">
        <v>0</v>
      </c>
      <c r="U68" s="43"/>
      <c r="V68" s="43">
        <v>0</v>
      </c>
      <c r="W68" s="8"/>
    </row>
    <row r="69" spans="1:23" ht="15.75">
      <c r="A69" s="85">
        <v>11</v>
      </c>
      <c r="B69" s="85" t="s">
        <v>55</v>
      </c>
      <c r="C69" s="10" t="s">
        <v>55</v>
      </c>
      <c r="D69" s="41">
        <v>0.1</v>
      </c>
      <c r="E69" s="42">
        <v>0.5</v>
      </c>
      <c r="F69" s="42">
        <v>0.11</v>
      </c>
      <c r="G69" s="41">
        <v>3</v>
      </c>
      <c r="H69" s="43">
        <v>15000</v>
      </c>
      <c r="I69" s="43">
        <f t="shared" si="4"/>
        <v>17000</v>
      </c>
      <c r="J69" s="43">
        <f t="shared" si="2"/>
        <v>19000</v>
      </c>
      <c r="K69" s="43">
        <f t="shared" si="2"/>
        <v>21000</v>
      </c>
      <c r="L69" s="43">
        <f t="shared" si="2"/>
        <v>23000</v>
      </c>
      <c r="M69" s="43">
        <f t="shared" si="2"/>
        <v>25000</v>
      </c>
      <c r="N69" s="43">
        <v>0</v>
      </c>
      <c r="O69" s="43"/>
      <c r="P69" s="43">
        <v>6000</v>
      </c>
      <c r="Q69" s="43">
        <v>10000</v>
      </c>
      <c r="R69" s="43">
        <v>14000</v>
      </c>
      <c r="S69" s="43">
        <v>0</v>
      </c>
      <c r="T69" s="43">
        <v>50</v>
      </c>
      <c r="U69" s="43">
        <v>50</v>
      </c>
      <c r="V69" s="43">
        <v>0</v>
      </c>
      <c r="W69" s="8"/>
    </row>
    <row r="70" spans="1:23" ht="15.75">
      <c r="A70" s="85"/>
      <c r="B70" s="85"/>
      <c r="C70" s="10" t="s">
        <v>56</v>
      </c>
      <c r="D70" s="41">
        <v>0.06</v>
      </c>
      <c r="E70" s="42">
        <v>0.2</v>
      </c>
      <c r="F70" s="42">
        <v>0.07</v>
      </c>
      <c r="G70" s="41">
        <v>0.1</v>
      </c>
      <c r="H70" s="43">
        <v>5000</v>
      </c>
      <c r="I70" s="43">
        <f t="shared" si="4"/>
        <v>6000</v>
      </c>
      <c r="J70" s="43">
        <f t="shared" si="2"/>
        <v>7000</v>
      </c>
      <c r="K70" s="43">
        <f t="shared" si="2"/>
        <v>8000</v>
      </c>
      <c r="L70" s="43">
        <f t="shared" si="2"/>
        <v>9000</v>
      </c>
      <c r="M70" s="43">
        <f t="shared" si="2"/>
        <v>10000</v>
      </c>
      <c r="N70" s="43">
        <v>0</v>
      </c>
      <c r="O70" s="43"/>
      <c r="P70" s="43"/>
      <c r="Q70" s="43">
        <v>0</v>
      </c>
      <c r="R70" s="43">
        <v>0</v>
      </c>
      <c r="S70" s="43">
        <v>0</v>
      </c>
      <c r="T70" s="43">
        <v>0</v>
      </c>
      <c r="U70" s="43"/>
      <c r="V70" s="43">
        <v>0</v>
      </c>
      <c r="W70" s="8"/>
    </row>
    <row r="71" spans="1:23" ht="15.75">
      <c r="A71" s="85"/>
      <c r="B71" s="85"/>
      <c r="C71" s="10" t="s">
        <v>57</v>
      </c>
      <c r="D71" s="41">
        <v>0.06</v>
      </c>
      <c r="E71" s="42">
        <v>0.2</v>
      </c>
      <c r="F71" s="42">
        <v>0.07</v>
      </c>
      <c r="G71" s="41">
        <v>0.1</v>
      </c>
      <c r="H71" s="43">
        <v>5000</v>
      </c>
      <c r="I71" s="43">
        <f t="shared" si="4"/>
        <v>6000</v>
      </c>
      <c r="J71" s="43">
        <f t="shared" si="2"/>
        <v>7000</v>
      </c>
      <c r="K71" s="43">
        <f t="shared" si="2"/>
        <v>8000</v>
      </c>
      <c r="L71" s="43">
        <f t="shared" si="2"/>
        <v>9000</v>
      </c>
      <c r="M71" s="43">
        <f t="shared" si="2"/>
        <v>10000</v>
      </c>
      <c r="N71" s="43"/>
      <c r="O71" s="43"/>
      <c r="P71" s="43"/>
      <c r="Q71" s="43">
        <v>0</v>
      </c>
      <c r="R71" s="43">
        <v>0</v>
      </c>
      <c r="S71" s="43">
        <v>0</v>
      </c>
      <c r="T71" s="43">
        <v>0</v>
      </c>
      <c r="U71" s="43"/>
      <c r="V71" s="43">
        <v>0</v>
      </c>
      <c r="W71" s="8"/>
    </row>
    <row r="72" spans="1:23" ht="15.75">
      <c r="A72" s="85"/>
      <c r="B72" s="85"/>
      <c r="C72" s="10" t="s">
        <v>58</v>
      </c>
      <c r="D72" s="41">
        <v>0.06</v>
      </c>
      <c r="E72" s="42">
        <v>0.2</v>
      </c>
      <c r="F72" s="42">
        <v>0.07</v>
      </c>
      <c r="G72" s="41">
        <v>0.1</v>
      </c>
      <c r="H72" s="43">
        <v>5000</v>
      </c>
      <c r="I72" s="43">
        <f t="shared" si="4"/>
        <v>6000</v>
      </c>
      <c r="J72" s="43">
        <f t="shared" si="2"/>
        <v>7000</v>
      </c>
      <c r="K72" s="43">
        <f t="shared" si="2"/>
        <v>8000</v>
      </c>
      <c r="L72" s="43">
        <f t="shared" si="2"/>
        <v>9000</v>
      </c>
      <c r="M72" s="43">
        <f t="shared" si="2"/>
        <v>10000</v>
      </c>
      <c r="N72" s="43">
        <v>0</v>
      </c>
      <c r="O72" s="43"/>
      <c r="P72" s="43"/>
      <c r="Q72" s="43">
        <v>0</v>
      </c>
      <c r="R72" s="43">
        <v>0</v>
      </c>
      <c r="S72" s="43">
        <v>0</v>
      </c>
      <c r="T72" s="43">
        <v>0</v>
      </c>
      <c r="U72" s="43"/>
      <c r="V72" s="43">
        <v>0</v>
      </c>
      <c r="W72" s="8"/>
    </row>
    <row r="73" spans="1:23" ht="15.75">
      <c r="A73" s="85"/>
      <c r="B73" s="85"/>
      <c r="C73" s="10" t="s">
        <v>59</v>
      </c>
      <c r="D73" s="41">
        <v>0.06</v>
      </c>
      <c r="E73" s="42">
        <v>0.2</v>
      </c>
      <c r="F73" s="42">
        <v>0.07</v>
      </c>
      <c r="G73" s="41">
        <v>0.1</v>
      </c>
      <c r="H73" s="43">
        <v>5000</v>
      </c>
      <c r="I73" s="43">
        <f t="shared" si="4"/>
        <v>6000</v>
      </c>
      <c r="J73" s="43">
        <f t="shared" si="2"/>
        <v>7000</v>
      </c>
      <c r="K73" s="43">
        <f t="shared" si="2"/>
        <v>8000</v>
      </c>
      <c r="L73" s="43">
        <f t="shared" si="2"/>
        <v>9000</v>
      </c>
      <c r="M73" s="43">
        <f t="shared" si="2"/>
        <v>10000</v>
      </c>
      <c r="N73" s="43">
        <v>0</v>
      </c>
      <c r="O73" s="43"/>
      <c r="P73" s="43"/>
      <c r="Q73" s="43">
        <v>0</v>
      </c>
      <c r="R73" s="43">
        <v>0</v>
      </c>
      <c r="S73" s="43">
        <v>0</v>
      </c>
      <c r="T73" s="43">
        <v>0</v>
      </c>
      <c r="U73" s="43"/>
      <c r="V73" s="43">
        <v>0</v>
      </c>
      <c r="W73" s="8"/>
    </row>
    <row r="74" spans="1:23" ht="15.75">
      <c r="A74" s="85"/>
      <c r="B74" s="85"/>
      <c r="C74" s="10" t="s">
        <v>60</v>
      </c>
      <c r="D74" s="41">
        <v>0.06</v>
      </c>
      <c r="E74" s="42">
        <v>0.2</v>
      </c>
      <c r="F74" s="42">
        <v>0.07</v>
      </c>
      <c r="G74" s="41">
        <v>0.12</v>
      </c>
      <c r="H74" s="43">
        <v>6000</v>
      </c>
      <c r="I74" s="43">
        <f t="shared" si="4"/>
        <v>7000</v>
      </c>
      <c r="J74" s="43">
        <f t="shared" si="2"/>
        <v>8000</v>
      </c>
      <c r="K74" s="43">
        <f t="shared" si="2"/>
        <v>9000</v>
      </c>
      <c r="L74" s="43">
        <f t="shared" si="2"/>
        <v>10000</v>
      </c>
      <c r="M74" s="43">
        <f t="shared" si="2"/>
        <v>11000</v>
      </c>
      <c r="N74" s="43">
        <v>0</v>
      </c>
      <c r="O74" s="43"/>
      <c r="P74" s="43"/>
      <c r="Q74" s="43">
        <v>0</v>
      </c>
      <c r="R74" s="43">
        <v>0</v>
      </c>
      <c r="S74" s="43">
        <v>0</v>
      </c>
      <c r="T74" s="43">
        <v>0</v>
      </c>
      <c r="U74" s="43"/>
      <c r="V74" s="43">
        <v>0</v>
      </c>
      <c r="W74" s="8"/>
    </row>
    <row r="75" spans="1:23" ht="15.75">
      <c r="A75" s="85"/>
      <c r="B75" s="85"/>
      <c r="C75" s="10" t="s">
        <v>61</v>
      </c>
      <c r="D75" s="41">
        <v>0.06</v>
      </c>
      <c r="E75" s="42">
        <v>0.2</v>
      </c>
      <c r="F75" s="42">
        <v>0.07</v>
      </c>
      <c r="G75" s="41">
        <v>0.1</v>
      </c>
      <c r="H75" s="43">
        <v>5000</v>
      </c>
      <c r="I75" s="43">
        <f t="shared" si="4"/>
        <v>6000</v>
      </c>
      <c r="J75" s="43">
        <f t="shared" si="2"/>
        <v>7000</v>
      </c>
      <c r="K75" s="43">
        <f t="shared" si="2"/>
        <v>8000</v>
      </c>
      <c r="L75" s="43">
        <f t="shared" si="2"/>
        <v>9000</v>
      </c>
      <c r="M75" s="43">
        <f t="shared" si="2"/>
        <v>10000</v>
      </c>
      <c r="N75" s="43">
        <v>0</v>
      </c>
      <c r="O75" s="43"/>
      <c r="P75" s="43"/>
      <c r="Q75" s="43">
        <v>0</v>
      </c>
      <c r="R75" s="43">
        <v>0</v>
      </c>
      <c r="S75" s="43">
        <v>0</v>
      </c>
      <c r="T75" s="43">
        <v>0</v>
      </c>
      <c r="U75" s="43"/>
      <c r="V75" s="43">
        <v>0</v>
      </c>
      <c r="W75" s="8"/>
    </row>
    <row r="76" spans="1:23" ht="15.75">
      <c r="A76" s="85"/>
      <c r="B76" s="85"/>
      <c r="C76" s="10" t="s">
        <v>62</v>
      </c>
      <c r="D76" s="41">
        <v>0.06</v>
      </c>
      <c r="E76" s="42">
        <v>0.2</v>
      </c>
      <c r="F76" s="42">
        <v>0.07</v>
      </c>
      <c r="G76" s="41">
        <v>0.12</v>
      </c>
      <c r="H76" s="43">
        <v>6000</v>
      </c>
      <c r="I76" s="43">
        <f t="shared" si="4"/>
        <v>7000</v>
      </c>
      <c r="J76" s="43">
        <f t="shared" si="2"/>
        <v>8000</v>
      </c>
      <c r="K76" s="43">
        <f t="shared" si="2"/>
        <v>9000</v>
      </c>
      <c r="L76" s="43">
        <f t="shared" si="2"/>
        <v>10000</v>
      </c>
      <c r="M76" s="43">
        <f t="shared" si="2"/>
        <v>11000</v>
      </c>
      <c r="N76" s="43">
        <v>0</v>
      </c>
      <c r="O76" s="43"/>
      <c r="P76" s="43"/>
      <c r="Q76" s="43">
        <v>0</v>
      </c>
      <c r="R76" s="43">
        <v>0</v>
      </c>
      <c r="S76" s="43">
        <v>0</v>
      </c>
      <c r="T76" s="43">
        <v>0</v>
      </c>
      <c r="U76" s="43"/>
      <c r="V76" s="43">
        <v>0</v>
      </c>
      <c r="W76" s="8"/>
    </row>
    <row r="77" spans="1:23" ht="15.75">
      <c r="A77" s="85"/>
      <c r="B77" s="85"/>
      <c r="C77" s="10" t="s">
        <v>63</v>
      </c>
      <c r="D77" s="41">
        <v>0.06</v>
      </c>
      <c r="E77" s="42">
        <v>0.2</v>
      </c>
      <c r="F77" s="42">
        <v>0.07</v>
      </c>
      <c r="G77" s="41">
        <v>0.12</v>
      </c>
      <c r="H77" s="43">
        <v>6000</v>
      </c>
      <c r="I77" s="43">
        <f t="shared" si="4"/>
        <v>7000</v>
      </c>
      <c r="J77" s="43">
        <f t="shared" si="2"/>
        <v>8000</v>
      </c>
      <c r="K77" s="43">
        <f t="shared" si="2"/>
        <v>9000</v>
      </c>
      <c r="L77" s="43">
        <f t="shared" si="2"/>
        <v>10000</v>
      </c>
      <c r="M77" s="43">
        <f t="shared" si="2"/>
        <v>11000</v>
      </c>
      <c r="N77" s="43">
        <v>0</v>
      </c>
      <c r="O77" s="43"/>
      <c r="P77" s="43"/>
      <c r="Q77" s="43">
        <v>0</v>
      </c>
      <c r="R77" s="43">
        <v>0</v>
      </c>
      <c r="S77" s="43">
        <v>0</v>
      </c>
      <c r="T77" s="43">
        <v>0</v>
      </c>
      <c r="U77" s="43"/>
      <c r="V77" s="43">
        <v>0</v>
      </c>
      <c r="W77" s="8"/>
    </row>
    <row r="78" spans="1:23" ht="15.75">
      <c r="A78" s="85">
        <v>12</v>
      </c>
      <c r="B78" s="85" t="s">
        <v>64</v>
      </c>
      <c r="C78" s="10" t="s">
        <v>64</v>
      </c>
      <c r="D78" s="41">
        <v>0.05</v>
      </c>
      <c r="E78" s="42">
        <v>0.2</v>
      </c>
      <c r="F78" s="42">
        <v>0.06</v>
      </c>
      <c r="G78" s="41">
        <v>1.5</v>
      </c>
      <c r="H78" s="43">
        <v>5000</v>
      </c>
      <c r="I78" s="43">
        <f t="shared" si="4"/>
        <v>6000</v>
      </c>
      <c r="J78" s="43">
        <f t="shared" si="2"/>
        <v>7000</v>
      </c>
      <c r="K78" s="43">
        <f t="shared" si="2"/>
        <v>8000</v>
      </c>
      <c r="L78" s="43">
        <f t="shared" si="2"/>
        <v>9000</v>
      </c>
      <c r="M78" s="43">
        <f t="shared" si="2"/>
        <v>10000</v>
      </c>
      <c r="N78" s="43">
        <v>0</v>
      </c>
      <c r="O78" s="43"/>
      <c r="P78" s="43"/>
      <c r="Q78" s="43">
        <v>0</v>
      </c>
      <c r="R78" s="43">
        <v>0</v>
      </c>
      <c r="S78" s="43">
        <v>0</v>
      </c>
      <c r="T78" s="43">
        <v>0</v>
      </c>
      <c r="U78" s="43"/>
      <c r="V78" s="43">
        <v>0</v>
      </c>
      <c r="W78" s="8"/>
    </row>
    <row r="79" spans="1:23" ht="15.75">
      <c r="A79" s="85"/>
      <c r="B79" s="85"/>
      <c r="C79" s="10" t="s">
        <v>65</v>
      </c>
      <c r="D79" s="41">
        <v>0.03</v>
      </c>
      <c r="E79" s="42">
        <v>0.2</v>
      </c>
      <c r="F79" s="42">
        <v>0.04</v>
      </c>
      <c r="G79" s="41">
        <v>0.7</v>
      </c>
      <c r="H79" s="43">
        <v>3000</v>
      </c>
      <c r="I79" s="43">
        <v>3500</v>
      </c>
      <c r="J79" s="43">
        <f t="shared" si="2"/>
        <v>4000</v>
      </c>
      <c r="K79" s="43">
        <v>4500</v>
      </c>
      <c r="L79" s="43">
        <f aca="true" t="shared" si="5" ref="L79:M91">ROUND(K79*1.1,-3)</f>
        <v>5000</v>
      </c>
      <c r="M79" s="43">
        <f t="shared" si="5"/>
        <v>6000</v>
      </c>
      <c r="N79" s="43">
        <v>0</v>
      </c>
      <c r="O79" s="43"/>
      <c r="P79" s="43"/>
      <c r="Q79" s="43">
        <v>0</v>
      </c>
      <c r="R79" s="43">
        <v>0</v>
      </c>
      <c r="S79" s="43">
        <v>0</v>
      </c>
      <c r="T79" s="43">
        <v>0</v>
      </c>
      <c r="U79" s="43"/>
      <c r="V79" s="43">
        <v>0</v>
      </c>
      <c r="W79" s="8"/>
    </row>
    <row r="80" spans="1:23" ht="15.75">
      <c r="A80" s="85"/>
      <c r="B80" s="85"/>
      <c r="C80" s="10" t="s">
        <v>66</v>
      </c>
      <c r="D80" s="41">
        <v>0.03</v>
      </c>
      <c r="E80" s="42">
        <v>0.2</v>
      </c>
      <c r="F80" s="42">
        <v>0.04</v>
      </c>
      <c r="G80" s="41">
        <v>1</v>
      </c>
      <c r="H80" s="43">
        <v>4000</v>
      </c>
      <c r="I80" s="43">
        <v>4500</v>
      </c>
      <c r="J80" s="43">
        <f t="shared" si="2"/>
        <v>5000</v>
      </c>
      <c r="K80" s="43">
        <f t="shared" si="2"/>
        <v>6000</v>
      </c>
      <c r="L80" s="43">
        <f t="shared" si="5"/>
        <v>7000</v>
      </c>
      <c r="M80" s="43">
        <f t="shared" si="5"/>
        <v>8000</v>
      </c>
      <c r="N80" s="43">
        <v>0</v>
      </c>
      <c r="O80" s="43"/>
      <c r="P80" s="43"/>
      <c r="Q80" s="43">
        <v>0</v>
      </c>
      <c r="R80" s="43">
        <v>0</v>
      </c>
      <c r="S80" s="43">
        <v>0</v>
      </c>
      <c r="T80" s="43">
        <v>0</v>
      </c>
      <c r="U80" s="43"/>
      <c r="V80" s="43">
        <v>0</v>
      </c>
      <c r="W80" s="8"/>
    </row>
    <row r="81" spans="1:23" ht="15.75">
      <c r="A81" s="85"/>
      <c r="B81" s="85"/>
      <c r="C81" s="10" t="s">
        <v>67</v>
      </c>
      <c r="D81" s="41">
        <v>0.03</v>
      </c>
      <c r="E81" s="42">
        <v>0.2</v>
      </c>
      <c r="F81" s="42">
        <v>0.04</v>
      </c>
      <c r="G81" s="41">
        <v>1</v>
      </c>
      <c r="H81" s="43">
        <v>4000</v>
      </c>
      <c r="I81" s="43">
        <v>4500</v>
      </c>
      <c r="J81" s="43">
        <f t="shared" si="2"/>
        <v>5000</v>
      </c>
      <c r="K81" s="43">
        <f t="shared" si="2"/>
        <v>6000</v>
      </c>
      <c r="L81" s="43">
        <f t="shared" si="5"/>
        <v>7000</v>
      </c>
      <c r="M81" s="43">
        <f t="shared" si="5"/>
        <v>8000</v>
      </c>
      <c r="N81" s="43">
        <v>0</v>
      </c>
      <c r="O81" s="43"/>
      <c r="P81" s="43"/>
      <c r="Q81" s="43">
        <v>0</v>
      </c>
      <c r="R81" s="43">
        <v>0</v>
      </c>
      <c r="S81" s="43">
        <v>0</v>
      </c>
      <c r="T81" s="43">
        <v>0</v>
      </c>
      <c r="U81" s="43"/>
      <c r="V81" s="43">
        <v>0</v>
      </c>
      <c r="W81" s="8"/>
    </row>
    <row r="82" spans="1:23" ht="15.75">
      <c r="A82" s="85"/>
      <c r="B82" s="85"/>
      <c r="C82" s="10" t="s">
        <v>68</v>
      </c>
      <c r="D82" s="41">
        <v>0.03</v>
      </c>
      <c r="E82" s="42">
        <v>0.2</v>
      </c>
      <c r="F82" s="42">
        <v>0.04</v>
      </c>
      <c r="G82" s="41">
        <v>1</v>
      </c>
      <c r="H82" s="43">
        <v>4000</v>
      </c>
      <c r="I82" s="43">
        <v>4500</v>
      </c>
      <c r="J82" s="43">
        <f t="shared" si="2"/>
        <v>5000</v>
      </c>
      <c r="K82" s="43">
        <f t="shared" si="2"/>
        <v>6000</v>
      </c>
      <c r="L82" s="43">
        <f t="shared" si="5"/>
        <v>7000</v>
      </c>
      <c r="M82" s="43">
        <f t="shared" si="5"/>
        <v>8000</v>
      </c>
      <c r="N82" s="43">
        <v>0</v>
      </c>
      <c r="O82" s="43"/>
      <c r="P82" s="43"/>
      <c r="Q82" s="43">
        <v>0</v>
      </c>
      <c r="R82" s="43">
        <v>0</v>
      </c>
      <c r="S82" s="43">
        <v>0</v>
      </c>
      <c r="T82" s="43">
        <v>0</v>
      </c>
      <c r="U82" s="43"/>
      <c r="V82" s="43">
        <v>0</v>
      </c>
      <c r="W82" s="8"/>
    </row>
    <row r="83" spans="1:23" ht="15.75">
      <c r="A83" s="85">
        <v>13</v>
      </c>
      <c r="B83" s="85" t="s">
        <v>164</v>
      </c>
      <c r="C83" s="10" t="s">
        <v>164</v>
      </c>
      <c r="D83" s="41">
        <v>0.1</v>
      </c>
      <c r="E83" s="42">
        <v>0.2</v>
      </c>
      <c r="F83" s="42">
        <v>0.1</v>
      </c>
      <c r="G83" s="41">
        <v>3</v>
      </c>
      <c r="H83" s="43">
        <v>10000</v>
      </c>
      <c r="I83" s="43">
        <f aca="true" t="shared" si="6" ref="I83:I88">ROUND(H83*1.1,-3)</f>
        <v>11000</v>
      </c>
      <c r="J83" s="43">
        <f t="shared" si="2"/>
        <v>12000</v>
      </c>
      <c r="K83" s="43">
        <f t="shared" si="2"/>
        <v>13000</v>
      </c>
      <c r="L83" s="43">
        <f t="shared" si="5"/>
        <v>14000</v>
      </c>
      <c r="M83" s="43">
        <f t="shared" si="5"/>
        <v>15000</v>
      </c>
      <c r="N83" s="43">
        <v>0</v>
      </c>
      <c r="O83" s="43"/>
      <c r="P83" s="43"/>
      <c r="Q83" s="43">
        <v>8000</v>
      </c>
      <c r="R83" s="43">
        <v>12000</v>
      </c>
      <c r="S83" s="43">
        <v>0</v>
      </c>
      <c r="T83" s="43">
        <v>30</v>
      </c>
      <c r="U83" s="43">
        <v>30</v>
      </c>
      <c r="V83" s="43">
        <v>0</v>
      </c>
      <c r="W83" s="8"/>
    </row>
    <row r="84" spans="1:23" ht="15.75">
      <c r="A84" s="85"/>
      <c r="B84" s="85"/>
      <c r="C84" s="10" t="s">
        <v>71</v>
      </c>
      <c r="D84" s="41">
        <v>0.1</v>
      </c>
      <c r="E84" s="42">
        <v>0.2</v>
      </c>
      <c r="F84" s="42">
        <v>0.1</v>
      </c>
      <c r="G84" s="41">
        <v>1</v>
      </c>
      <c r="H84" s="43">
        <v>5000</v>
      </c>
      <c r="I84" s="43">
        <f t="shared" si="6"/>
        <v>6000</v>
      </c>
      <c r="J84" s="43">
        <f t="shared" si="2"/>
        <v>7000</v>
      </c>
      <c r="K84" s="43">
        <f t="shared" si="2"/>
        <v>8000</v>
      </c>
      <c r="L84" s="43">
        <f t="shared" si="5"/>
        <v>9000</v>
      </c>
      <c r="M84" s="43">
        <f t="shared" si="5"/>
        <v>10000</v>
      </c>
      <c r="N84" s="43">
        <v>0</v>
      </c>
      <c r="O84" s="43"/>
      <c r="P84" s="43"/>
      <c r="Q84" s="43">
        <v>0</v>
      </c>
      <c r="R84" s="43">
        <v>0</v>
      </c>
      <c r="S84" s="43">
        <v>0</v>
      </c>
      <c r="T84" s="43">
        <v>0</v>
      </c>
      <c r="U84" s="43"/>
      <c r="V84" s="43">
        <v>0</v>
      </c>
      <c r="W84" s="8"/>
    </row>
    <row r="85" spans="1:23" ht="15.75">
      <c r="A85" s="85"/>
      <c r="B85" s="85"/>
      <c r="C85" s="10" t="s">
        <v>72</v>
      </c>
      <c r="D85" s="41">
        <v>0.1</v>
      </c>
      <c r="E85" s="42">
        <v>0.2</v>
      </c>
      <c r="F85" s="42">
        <v>0.1</v>
      </c>
      <c r="G85" s="41">
        <v>2</v>
      </c>
      <c r="H85" s="43">
        <v>10000</v>
      </c>
      <c r="I85" s="43">
        <f t="shared" si="6"/>
        <v>11000</v>
      </c>
      <c r="J85" s="43">
        <f t="shared" si="2"/>
        <v>12000</v>
      </c>
      <c r="K85" s="43">
        <f t="shared" si="2"/>
        <v>13000</v>
      </c>
      <c r="L85" s="43">
        <f t="shared" si="5"/>
        <v>14000</v>
      </c>
      <c r="M85" s="43">
        <f t="shared" si="5"/>
        <v>15000</v>
      </c>
      <c r="N85" s="43">
        <v>0</v>
      </c>
      <c r="O85" s="43"/>
      <c r="P85" s="43"/>
      <c r="Q85" s="43">
        <v>0</v>
      </c>
      <c r="R85" s="43">
        <v>0</v>
      </c>
      <c r="S85" s="43">
        <v>0</v>
      </c>
      <c r="T85" s="43">
        <v>0</v>
      </c>
      <c r="U85" s="43"/>
      <c r="V85" s="43">
        <v>0</v>
      </c>
      <c r="W85" s="8"/>
    </row>
    <row r="86" spans="1:23" ht="15.75">
      <c r="A86" s="85"/>
      <c r="B86" s="85"/>
      <c r="C86" s="10" t="s">
        <v>73</v>
      </c>
      <c r="D86" s="41">
        <v>0.1</v>
      </c>
      <c r="E86" s="42">
        <v>0.2</v>
      </c>
      <c r="F86" s="42">
        <v>0.1</v>
      </c>
      <c r="G86" s="41">
        <v>1</v>
      </c>
      <c r="H86" s="43">
        <v>6000</v>
      </c>
      <c r="I86" s="43">
        <f t="shared" si="6"/>
        <v>7000</v>
      </c>
      <c r="J86" s="43">
        <f t="shared" si="2"/>
        <v>8000</v>
      </c>
      <c r="K86" s="43">
        <f t="shared" si="2"/>
        <v>9000</v>
      </c>
      <c r="L86" s="43">
        <f t="shared" si="5"/>
        <v>10000</v>
      </c>
      <c r="M86" s="43">
        <f t="shared" si="5"/>
        <v>11000</v>
      </c>
      <c r="N86" s="43">
        <v>0</v>
      </c>
      <c r="O86" s="43"/>
      <c r="P86" s="43"/>
      <c r="Q86" s="43">
        <v>0</v>
      </c>
      <c r="R86" s="43">
        <v>0</v>
      </c>
      <c r="S86" s="43">
        <v>0</v>
      </c>
      <c r="T86" s="43">
        <v>0</v>
      </c>
      <c r="U86" s="43"/>
      <c r="V86" s="43">
        <v>0</v>
      </c>
      <c r="W86" s="8"/>
    </row>
    <row r="87" spans="1:23" ht="15.75">
      <c r="A87" s="85"/>
      <c r="B87" s="85"/>
      <c r="C87" s="10" t="s">
        <v>74</v>
      </c>
      <c r="D87" s="41">
        <v>0.1</v>
      </c>
      <c r="E87" s="42">
        <v>0.2</v>
      </c>
      <c r="F87" s="42">
        <v>0.1</v>
      </c>
      <c r="G87" s="41">
        <v>1</v>
      </c>
      <c r="H87" s="43">
        <v>6000</v>
      </c>
      <c r="I87" s="43">
        <f t="shared" si="6"/>
        <v>7000</v>
      </c>
      <c r="J87" s="43">
        <f t="shared" si="2"/>
        <v>8000</v>
      </c>
      <c r="K87" s="43">
        <f t="shared" si="2"/>
        <v>9000</v>
      </c>
      <c r="L87" s="43">
        <f t="shared" si="5"/>
        <v>10000</v>
      </c>
      <c r="M87" s="43">
        <f t="shared" si="5"/>
        <v>11000</v>
      </c>
      <c r="N87" s="43">
        <v>0</v>
      </c>
      <c r="O87" s="43"/>
      <c r="P87" s="43"/>
      <c r="Q87" s="43">
        <v>0</v>
      </c>
      <c r="R87" s="43">
        <v>0</v>
      </c>
      <c r="S87" s="43">
        <v>0</v>
      </c>
      <c r="T87" s="43">
        <v>0</v>
      </c>
      <c r="U87" s="43"/>
      <c r="V87" s="43">
        <v>0</v>
      </c>
      <c r="W87" s="8"/>
    </row>
    <row r="88" spans="1:23" ht="15.75">
      <c r="A88" s="85"/>
      <c r="B88" s="85"/>
      <c r="C88" s="10" t="s">
        <v>75</v>
      </c>
      <c r="D88" s="41">
        <v>0.1</v>
      </c>
      <c r="E88" s="42">
        <v>0.2</v>
      </c>
      <c r="F88" s="42">
        <v>0.1</v>
      </c>
      <c r="G88" s="41">
        <v>2</v>
      </c>
      <c r="H88" s="43">
        <v>6000</v>
      </c>
      <c r="I88" s="43">
        <f t="shared" si="6"/>
        <v>7000</v>
      </c>
      <c r="J88" s="43">
        <f t="shared" si="2"/>
        <v>8000</v>
      </c>
      <c r="K88" s="43">
        <f t="shared" si="2"/>
        <v>9000</v>
      </c>
      <c r="L88" s="43">
        <f t="shared" si="5"/>
        <v>10000</v>
      </c>
      <c r="M88" s="43">
        <f t="shared" si="5"/>
        <v>11000</v>
      </c>
      <c r="N88" s="43">
        <v>0</v>
      </c>
      <c r="O88" s="43"/>
      <c r="P88" s="43"/>
      <c r="Q88" s="43">
        <v>0</v>
      </c>
      <c r="R88" s="43">
        <v>0</v>
      </c>
      <c r="S88" s="43">
        <v>0</v>
      </c>
      <c r="T88" s="43">
        <v>0</v>
      </c>
      <c r="U88" s="43"/>
      <c r="V88" s="43">
        <v>0</v>
      </c>
      <c r="W88" s="8"/>
    </row>
    <row r="89" spans="1:23" ht="15.75">
      <c r="A89" s="85">
        <v>14</v>
      </c>
      <c r="B89" s="85" t="s">
        <v>69</v>
      </c>
      <c r="C89" s="10" t="s">
        <v>69</v>
      </c>
      <c r="D89" s="41">
        <v>0.05</v>
      </c>
      <c r="E89" s="42">
        <v>0.2</v>
      </c>
      <c r="F89" s="42">
        <v>0.06</v>
      </c>
      <c r="G89" s="41">
        <v>0.5</v>
      </c>
      <c r="H89" s="43">
        <v>4000</v>
      </c>
      <c r="I89" s="43">
        <v>4500</v>
      </c>
      <c r="J89" s="43">
        <f t="shared" si="2"/>
        <v>5000</v>
      </c>
      <c r="K89" s="43">
        <f t="shared" si="2"/>
        <v>6000</v>
      </c>
      <c r="L89" s="43">
        <f t="shared" si="5"/>
        <v>7000</v>
      </c>
      <c r="M89" s="43">
        <f t="shared" si="5"/>
        <v>8000</v>
      </c>
      <c r="N89" s="43">
        <v>0</v>
      </c>
      <c r="O89" s="43"/>
      <c r="P89" s="43"/>
      <c r="Q89" s="43">
        <v>0</v>
      </c>
      <c r="R89" s="43">
        <v>0</v>
      </c>
      <c r="S89" s="43">
        <v>0</v>
      </c>
      <c r="T89" s="43">
        <v>0</v>
      </c>
      <c r="U89" s="43"/>
      <c r="V89" s="43">
        <v>0</v>
      </c>
      <c r="W89" s="8"/>
    </row>
    <row r="90" spans="1:23" ht="15.75">
      <c r="A90" s="85"/>
      <c r="B90" s="85"/>
      <c r="C90" s="10" t="s">
        <v>83</v>
      </c>
      <c r="D90" s="41">
        <v>0.03</v>
      </c>
      <c r="E90" s="42">
        <v>0.2</v>
      </c>
      <c r="F90" s="42">
        <v>0.04</v>
      </c>
      <c r="G90" s="41">
        <v>0.2</v>
      </c>
      <c r="H90" s="43">
        <v>3000</v>
      </c>
      <c r="I90" s="43">
        <v>3500</v>
      </c>
      <c r="J90" s="43">
        <f t="shared" si="2"/>
        <v>4000</v>
      </c>
      <c r="K90" s="43">
        <v>4500</v>
      </c>
      <c r="L90" s="43">
        <f t="shared" si="5"/>
        <v>5000</v>
      </c>
      <c r="M90" s="43">
        <f t="shared" si="5"/>
        <v>6000</v>
      </c>
      <c r="N90" s="43">
        <v>0</v>
      </c>
      <c r="O90" s="43"/>
      <c r="P90" s="43"/>
      <c r="Q90" s="43">
        <v>0</v>
      </c>
      <c r="R90" s="43">
        <v>0</v>
      </c>
      <c r="S90" s="43">
        <v>0</v>
      </c>
      <c r="T90" s="43">
        <v>0</v>
      </c>
      <c r="U90" s="43"/>
      <c r="V90" s="43">
        <v>0</v>
      </c>
      <c r="W90" s="8"/>
    </row>
    <row r="91" spans="1:23" ht="15.75">
      <c r="A91" s="85"/>
      <c r="B91" s="85"/>
      <c r="C91" s="10" t="s">
        <v>70</v>
      </c>
      <c r="D91" s="41">
        <v>0.03</v>
      </c>
      <c r="E91" s="42">
        <v>0.2</v>
      </c>
      <c r="F91" s="42">
        <v>0.04</v>
      </c>
      <c r="G91" s="41">
        <v>0.2</v>
      </c>
      <c r="H91" s="43">
        <v>3000</v>
      </c>
      <c r="I91" s="43">
        <v>3500</v>
      </c>
      <c r="J91" s="43">
        <f t="shared" si="2"/>
        <v>4000</v>
      </c>
      <c r="K91" s="43">
        <v>4500</v>
      </c>
      <c r="L91" s="43">
        <f t="shared" si="5"/>
        <v>5000</v>
      </c>
      <c r="M91" s="43">
        <f t="shared" si="5"/>
        <v>6000</v>
      </c>
      <c r="N91" s="43">
        <v>0</v>
      </c>
      <c r="O91" s="43"/>
      <c r="P91" s="43"/>
      <c r="Q91" s="43">
        <v>0</v>
      </c>
      <c r="R91" s="43">
        <v>0</v>
      </c>
      <c r="S91" s="43">
        <v>0</v>
      </c>
      <c r="T91" s="43">
        <v>0</v>
      </c>
      <c r="U91" s="43"/>
      <c r="V91" s="43">
        <v>0</v>
      </c>
      <c r="W91" s="8"/>
    </row>
    <row r="92" spans="1:23" ht="12.75">
      <c r="A92" s="14"/>
      <c r="B92" s="14"/>
      <c r="C92" s="8"/>
      <c r="D92" s="25"/>
      <c r="E92" s="26"/>
      <c r="F92" s="26"/>
      <c r="G92" s="25"/>
      <c r="H92" s="25"/>
      <c r="I92" s="18"/>
      <c r="J92" s="18"/>
      <c r="K92" s="18"/>
      <c r="L92" s="18"/>
      <c r="M92" s="18"/>
      <c r="N92" s="18"/>
      <c r="O92" s="18"/>
      <c r="P92" s="18"/>
      <c r="Q92" s="18"/>
      <c r="R92" s="18"/>
      <c r="S92" s="18"/>
      <c r="T92" s="18"/>
      <c r="U92" s="18"/>
      <c r="V92" s="18"/>
      <c r="W92" s="8"/>
    </row>
    <row r="93" spans="1:23" ht="12.75">
      <c r="A93" s="14"/>
      <c r="B93" s="8" t="s">
        <v>163</v>
      </c>
      <c r="C93" s="8"/>
      <c r="D93" s="25"/>
      <c r="E93" s="26"/>
      <c r="F93" s="26"/>
      <c r="G93" s="25"/>
      <c r="H93" s="25"/>
      <c r="I93" s="18"/>
      <c r="J93" s="18"/>
      <c r="K93" s="18"/>
      <c r="L93" s="18"/>
      <c r="M93" s="18"/>
      <c r="N93" s="18"/>
      <c r="O93" s="18"/>
      <c r="P93" s="18"/>
      <c r="Q93" s="18"/>
      <c r="R93" s="18"/>
      <c r="S93" s="18"/>
      <c r="T93" s="18"/>
      <c r="U93" s="18"/>
      <c r="V93" s="18"/>
      <c r="W93" s="8"/>
    </row>
    <row r="94" spans="1:23" ht="12.75">
      <c r="A94" s="14"/>
      <c r="B94" s="8"/>
      <c r="C94" s="8" t="s">
        <v>159</v>
      </c>
      <c r="D94" s="25"/>
      <c r="E94" s="26"/>
      <c r="F94" s="26"/>
      <c r="G94" s="25"/>
      <c r="H94" s="25"/>
      <c r="I94" s="18"/>
      <c r="J94" s="18"/>
      <c r="K94" s="18"/>
      <c r="L94" s="18"/>
      <c r="M94" s="18"/>
      <c r="N94" s="18"/>
      <c r="O94" s="18"/>
      <c r="P94" s="18"/>
      <c r="Q94" s="18"/>
      <c r="R94" s="18"/>
      <c r="S94" s="18"/>
      <c r="T94" s="18"/>
      <c r="U94" s="18"/>
      <c r="V94" s="18"/>
      <c r="W94" s="8"/>
    </row>
    <row r="95" spans="1:23" ht="12.75">
      <c r="A95" s="8"/>
      <c r="B95" s="7"/>
      <c r="C95" s="8" t="s">
        <v>160</v>
      </c>
      <c r="D95" s="25"/>
      <c r="E95" s="26"/>
      <c r="F95" s="26"/>
      <c r="G95" s="25"/>
      <c r="H95" s="25"/>
      <c r="I95" s="18"/>
      <c r="J95" s="18"/>
      <c r="K95" s="18"/>
      <c r="L95" s="18"/>
      <c r="M95" s="18"/>
      <c r="N95" s="18"/>
      <c r="O95" s="18"/>
      <c r="P95" s="18"/>
      <c r="Q95" s="18"/>
      <c r="R95" s="18"/>
      <c r="S95" s="18"/>
      <c r="T95" s="18"/>
      <c r="U95" s="18"/>
      <c r="V95" s="18"/>
      <c r="W95" s="8"/>
    </row>
    <row r="96" spans="1:23" ht="12.75">
      <c r="A96" s="8"/>
      <c r="B96" s="35" t="s">
        <v>162</v>
      </c>
      <c r="C96" s="8"/>
      <c r="D96" s="25"/>
      <c r="E96" s="26"/>
      <c r="F96" s="26"/>
      <c r="G96" s="25"/>
      <c r="H96" s="25"/>
      <c r="I96" s="18"/>
      <c r="J96" s="18"/>
      <c r="K96" s="18"/>
      <c r="L96" s="18"/>
      <c r="M96" s="18"/>
      <c r="N96" s="18"/>
      <c r="O96" s="18"/>
      <c r="P96" s="18"/>
      <c r="Q96" s="18"/>
      <c r="R96" s="18"/>
      <c r="S96" s="18"/>
      <c r="T96" s="18"/>
      <c r="U96" s="18"/>
      <c r="V96" s="18"/>
      <c r="W96" s="8"/>
    </row>
    <row r="97" spans="1:24" ht="12.75">
      <c r="A97" s="35"/>
      <c r="B97" s="35" t="s">
        <v>196</v>
      </c>
      <c r="C97" s="15"/>
      <c r="D97" s="18"/>
      <c r="E97" s="18"/>
      <c r="F97" s="18"/>
      <c r="G97" s="18"/>
      <c r="H97" s="18"/>
      <c r="I97" s="18"/>
      <c r="J97" s="18"/>
      <c r="K97" s="18"/>
      <c r="L97" s="18"/>
      <c r="M97" s="18"/>
      <c r="N97" s="18"/>
      <c r="O97" s="8"/>
      <c r="P97" s="8"/>
      <c r="Q97" s="1"/>
      <c r="R97" s="1"/>
      <c r="S97" s="1"/>
      <c r="T97" s="1"/>
      <c r="U97" s="1"/>
      <c r="V97" s="1"/>
      <c r="X97" s="1"/>
    </row>
    <row r="98" spans="1:23" ht="12.75">
      <c r="A98" s="8"/>
      <c r="B98" s="35"/>
      <c r="C98" s="8"/>
      <c r="D98" s="25"/>
      <c r="E98" s="26"/>
      <c r="F98" s="26"/>
      <c r="G98" s="25"/>
      <c r="H98" s="25"/>
      <c r="I98" s="18"/>
      <c r="J98" s="18"/>
      <c r="K98" s="18"/>
      <c r="L98" s="18"/>
      <c r="M98" s="18"/>
      <c r="N98" s="18"/>
      <c r="O98" s="18"/>
      <c r="P98" s="18"/>
      <c r="Q98" s="18"/>
      <c r="R98" s="18"/>
      <c r="S98" s="18"/>
      <c r="T98" s="18"/>
      <c r="U98" s="18"/>
      <c r="V98" s="18"/>
      <c r="W98" s="8"/>
    </row>
    <row r="99" spans="1:23" ht="20.25">
      <c r="A99" s="8"/>
      <c r="B99" s="8"/>
      <c r="C99" s="8"/>
      <c r="D99" s="25"/>
      <c r="E99" s="26"/>
      <c r="F99" s="26"/>
      <c r="G99" s="25"/>
      <c r="H99" s="25"/>
      <c r="I99" s="18"/>
      <c r="J99" s="18"/>
      <c r="K99" s="18"/>
      <c r="L99" s="18"/>
      <c r="M99" s="18"/>
      <c r="N99" s="18"/>
      <c r="O99" s="18"/>
      <c r="P99" s="31" t="s">
        <v>175</v>
      </c>
      <c r="Q99" s="18"/>
      <c r="R99" s="32"/>
      <c r="S99" s="18"/>
      <c r="T99" s="18"/>
      <c r="U99" s="18"/>
      <c r="V99" s="18"/>
      <c r="W99" s="8"/>
    </row>
    <row r="100" spans="1:23" ht="12.75">
      <c r="A100" s="8"/>
      <c r="B100" s="8"/>
      <c r="C100" s="8"/>
      <c r="D100" s="25"/>
      <c r="E100" s="26"/>
      <c r="F100" s="26"/>
      <c r="G100" s="25"/>
      <c r="H100" s="25"/>
      <c r="I100" s="18"/>
      <c r="J100" s="18"/>
      <c r="K100" s="18"/>
      <c r="L100" s="18"/>
      <c r="M100" s="18"/>
      <c r="N100" s="18"/>
      <c r="O100" s="18"/>
      <c r="P100" s="37" t="s">
        <v>166</v>
      </c>
      <c r="Q100" s="18"/>
      <c r="R100" s="18"/>
      <c r="S100" s="18"/>
      <c r="T100" s="18"/>
      <c r="U100" s="18"/>
      <c r="V100" s="18"/>
      <c r="W100" s="8"/>
    </row>
    <row r="101" spans="1:23" ht="15">
      <c r="A101" s="33"/>
      <c r="B101" s="8"/>
      <c r="C101" s="8"/>
      <c r="D101" s="25"/>
      <c r="E101" s="26"/>
      <c r="F101" s="26"/>
      <c r="G101" s="25"/>
      <c r="H101" s="25"/>
      <c r="I101" s="18"/>
      <c r="J101" s="18"/>
      <c r="K101" s="18"/>
      <c r="L101" s="18"/>
      <c r="M101" s="18"/>
      <c r="N101" s="18"/>
      <c r="O101" s="18"/>
      <c r="P101" s="37" t="s">
        <v>176</v>
      </c>
      <c r="Q101" s="18"/>
      <c r="R101" s="18"/>
      <c r="S101" s="18"/>
      <c r="T101" s="18"/>
      <c r="U101" s="18"/>
      <c r="V101" s="18"/>
      <c r="W101" s="8"/>
    </row>
    <row r="102" spans="1:23" ht="12.75">
      <c r="A102" s="8"/>
      <c r="B102" s="8"/>
      <c r="C102" s="8"/>
      <c r="D102" s="25"/>
      <c r="E102" s="26"/>
      <c r="F102" s="26"/>
      <c r="G102" s="25"/>
      <c r="H102" s="25"/>
      <c r="I102" s="18"/>
      <c r="J102" s="18"/>
      <c r="K102" s="18"/>
      <c r="L102" s="18"/>
      <c r="M102" s="18"/>
      <c r="N102" s="18"/>
      <c r="O102" s="18"/>
      <c r="P102" s="18"/>
      <c r="Q102" s="18"/>
      <c r="R102" s="18"/>
      <c r="S102" s="18"/>
      <c r="T102" s="18"/>
      <c r="U102" s="18"/>
      <c r="V102" s="18"/>
      <c r="W102" s="8"/>
    </row>
  </sheetData>
  <mergeCells count="53">
    <mergeCell ref="T10:T12"/>
    <mergeCell ref="V10:V12"/>
    <mergeCell ref="O10:O11"/>
    <mergeCell ref="Q10:Q12"/>
    <mergeCell ref="R10:R12"/>
    <mergeCell ref="U10:U12"/>
    <mergeCell ref="F10:F12"/>
    <mergeCell ref="G10:G12"/>
    <mergeCell ref="L10:L11"/>
    <mergeCell ref="S10:S12"/>
    <mergeCell ref="A9:A13"/>
    <mergeCell ref="B9:C13"/>
    <mergeCell ref="D10:D12"/>
    <mergeCell ref="E10:E12"/>
    <mergeCell ref="A4:V4"/>
    <mergeCell ref="A5:V5"/>
    <mergeCell ref="I10:I11"/>
    <mergeCell ref="K10:K11"/>
    <mergeCell ref="M10:M11"/>
    <mergeCell ref="P10:P12"/>
    <mergeCell ref="A6:V8"/>
    <mergeCell ref="D9:V9"/>
    <mergeCell ref="H10:H11"/>
    <mergeCell ref="J10:J11"/>
    <mergeCell ref="A83:A88"/>
    <mergeCell ref="B83:B88"/>
    <mergeCell ref="B66:B68"/>
    <mergeCell ref="B47:B54"/>
    <mergeCell ref="B78:B82"/>
    <mergeCell ref="A47:A54"/>
    <mergeCell ref="A60:A62"/>
    <mergeCell ref="B60:B62"/>
    <mergeCell ref="B63:B65"/>
    <mergeCell ref="B89:B91"/>
    <mergeCell ref="B55:B59"/>
    <mergeCell ref="B69:B77"/>
    <mergeCell ref="A14:A21"/>
    <mergeCell ref="A89:A91"/>
    <mergeCell ref="A63:A65"/>
    <mergeCell ref="A66:A68"/>
    <mergeCell ref="A69:A77"/>
    <mergeCell ref="A78:A82"/>
    <mergeCell ref="A22:A28"/>
    <mergeCell ref="A35:A37"/>
    <mergeCell ref="A29:A34"/>
    <mergeCell ref="A55:A59"/>
    <mergeCell ref="N10:N11"/>
    <mergeCell ref="B14:B21"/>
    <mergeCell ref="B22:B28"/>
    <mergeCell ref="B29:B34"/>
    <mergeCell ref="B35:B37"/>
    <mergeCell ref="B38:B46"/>
    <mergeCell ref="A38:A46"/>
  </mergeCells>
  <printOptions horizontalCentered="1"/>
  <pageMargins left="0" right="0.16" top="1.09" bottom="1" header="0" footer="0.17"/>
  <pageSetup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dimension ref="A1:Y102"/>
  <sheetViews>
    <sheetView showZeros="0" workbookViewId="0" topLeftCell="A77">
      <selection activeCell="D101" sqref="D101"/>
    </sheetView>
  </sheetViews>
  <sheetFormatPr defaultColWidth="9.140625" defaultRowHeight="12.75"/>
  <cols>
    <col min="1" max="1" width="6.421875" style="1" customWidth="1"/>
    <col min="2" max="2" width="18.28125" style="1" customWidth="1"/>
    <col min="3" max="3" width="22.140625" style="1" customWidth="1"/>
    <col min="4" max="4" width="14.7109375" style="4" customWidth="1"/>
    <col min="5" max="6" width="14.7109375" style="5" customWidth="1"/>
    <col min="7" max="7" width="14.7109375" style="4" customWidth="1"/>
    <col min="8" max="8" width="15.8515625" style="4" customWidth="1"/>
    <col min="9" max="9" width="15.8515625" style="6" customWidth="1"/>
    <col min="10" max="15" width="15.7109375" style="6" customWidth="1"/>
    <col min="16" max="22" width="14.7109375" style="6" customWidth="1"/>
    <col min="23" max="23" width="6.00390625" style="1" customWidth="1"/>
    <col min="24" max="24" width="9.140625" style="8" customWidth="1"/>
    <col min="25" max="16384" width="9.140625" style="1" customWidth="1"/>
  </cols>
  <sheetData>
    <row r="1" spans="4:25" s="8" customFormat="1" ht="12.75" customHeight="1">
      <c r="D1" s="25"/>
      <c r="E1" s="26"/>
      <c r="F1" s="26"/>
      <c r="G1" s="25"/>
      <c r="H1" s="25"/>
      <c r="I1" s="18"/>
      <c r="J1" s="18"/>
      <c r="K1" s="18"/>
      <c r="L1" s="18"/>
      <c r="M1" s="27"/>
      <c r="N1" s="18"/>
      <c r="O1" s="18"/>
      <c r="P1" s="18"/>
      <c r="Q1" s="18"/>
      <c r="R1" s="18"/>
      <c r="S1" s="18"/>
      <c r="T1" s="18"/>
      <c r="U1" s="18"/>
      <c r="V1" s="18"/>
      <c r="Y1" s="8">
        <v>3.3</v>
      </c>
    </row>
    <row r="2" spans="1:23" ht="12.75">
      <c r="A2" s="8"/>
      <c r="B2" s="8"/>
      <c r="C2" s="8"/>
      <c r="D2" s="25"/>
      <c r="E2" s="26"/>
      <c r="F2" s="26"/>
      <c r="G2" s="25"/>
      <c r="H2" s="25"/>
      <c r="I2" s="18"/>
      <c r="J2" s="18"/>
      <c r="K2" s="18"/>
      <c r="L2" s="18"/>
      <c r="M2" s="27"/>
      <c r="N2" s="18"/>
      <c r="O2" s="18"/>
      <c r="P2" s="18"/>
      <c r="Q2" s="18"/>
      <c r="R2" s="18"/>
      <c r="S2" s="18"/>
      <c r="T2" s="18"/>
      <c r="U2" s="18"/>
      <c r="V2" s="18"/>
      <c r="W2" s="8"/>
    </row>
    <row r="3" spans="1:23" ht="12.75">
      <c r="A3" s="8"/>
      <c r="B3" s="8"/>
      <c r="C3" s="8"/>
      <c r="D3" s="25"/>
      <c r="E3" s="26"/>
      <c r="F3" s="26"/>
      <c r="G3" s="25"/>
      <c r="H3" s="25"/>
      <c r="I3" s="18"/>
      <c r="J3" s="18"/>
      <c r="K3" s="18"/>
      <c r="L3" s="18"/>
      <c r="M3" s="18"/>
      <c r="N3" s="18"/>
      <c r="O3" s="18"/>
      <c r="P3" s="18"/>
      <c r="Q3" s="18"/>
      <c r="R3" s="18"/>
      <c r="S3" s="18"/>
      <c r="T3" s="18"/>
      <c r="U3" s="18"/>
      <c r="V3" s="18"/>
      <c r="W3" s="8"/>
    </row>
    <row r="4" spans="1:23" ht="23.25">
      <c r="A4" s="87" t="s">
        <v>78</v>
      </c>
      <c r="B4" s="88"/>
      <c r="C4" s="88"/>
      <c r="D4" s="88"/>
      <c r="E4" s="88"/>
      <c r="F4" s="88"/>
      <c r="G4" s="88"/>
      <c r="H4" s="88"/>
      <c r="I4" s="88"/>
      <c r="J4" s="88"/>
      <c r="K4" s="88"/>
      <c r="L4" s="88"/>
      <c r="M4" s="88"/>
      <c r="N4" s="88"/>
      <c r="O4" s="88"/>
      <c r="P4" s="88"/>
      <c r="Q4" s="88"/>
      <c r="R4" s="88"/>
      <c r="S4" s="88"/>
      <c r="T4" s="88"/>
      <c r="U4" s="88"/>
      <c r="V4" s="89"/>
      <c r="W4" s="8"/>
    </row>
    <row r="5" spans="1:23" ht="23.25">
      <c r="A5" s="90" t="s">
        <v>79</v>
      </c>
      <c r="B5" s="91"/>
      <c r="C5" s="91"/>
      <c r="D5" s="91"/>
      <c r="E5" s="91"/>
      <c r="F5" s="91"/>
      <c r="G5" s="91"/>
      <c r="H5" s="91"/>
      <c r="I5" s="91"/>
      <c r="J5" s="91"/>
      <c r="K5" s="91"/>
      <c r="L5" s="91"/>
      <c r="M5" s="91"/>
      <c r="N5" s="91"/>
      <c r="O5" s="91"/>
      <c r="P5" s="91"/>
      <c r="Q5" s="91"/>
      <c r="R5" s="91"/>
      <c r="S5" s="91"/>
      <c r="T5" s="91"/>
      <c r="U5" s="91"/>
      <c r="V5" s="92"/>
      <c r="W5" s="8"/>
    </row>
    <row r="6" spans="1:23" ht="12.75" customHeight="1">
      <c r="A6" s="93" t="str">
        <f>'Evaluare Cluj'!A5:N5</f>
        <v>Actualizat la: 01.12.2007</v>
      </c>
      <c r="B6" s="94"/>
      <c r="C6" s="94"/>
      <c r="D6" s="94"/>
      <c r="E6" s="94"/>
      <c r="F6" s="94"/>
      <c r="G6" s="94"/>
      <c r="H6" s="94"/>
      <c r="I6" s="94"/>
      <c r="J6" s="94"/>
      <c r="K6" s="94"/>
      <c r="L6" s="94"/>
      <c r="M6" s="94"/>
      <c r="N6" s="94"/>
      <c r="O6" s="94"/>
      <c r="P6" s="94"/>
      <c r="Q6" s="94"/>
      <c r="R6" s="94"/>
      <c r="S6" s="94"/>
      <c r="T6" s="94"/>
      <c r="U6" s="94"/>
      <c r="V6" s="94"/>
      <c r="W6" s="8"/>
    </row>
    <row r="7" spans="1:23" ht="12.75" customHeight="1">
      <c r="A7" s="94"/>
      <c r="B7" s="94"/>
      <c r="C7" s="94"/>
      <c r="D7" s="94"/>
      <c r="E7" s="94"/>
      <c r="F7" s="94"/>
      <c r="G7" s="94"/>
      <c r="H7" s="94"/>
      <c r="I7" s="94"/>
      <c r="J7" s="94"/>
      <c r="K7" s="94"/>
      <c r="L7" s="94"/>
      <c r="M7" s="94"/>
      <c r="N7" s="94"/>
      <c r="O7" s="94"/>
      <c r="P7" s="94"/>
      <c r="Q7" s="94"/>
      <c r="R7" s="94"/>
      <c r="S7" s="94"/>
      <c r="T7" s="94"/>
      <c r="U7" s="94"/>
      <c r="V7" s="94"/>
      <c r="W7" s="8"/>
    </row>
    <row r="8" spans="1:23" ht="12.75" customHeight="1">
      <c r="A8" s="94"/>
      <c r="B8" s="94"/>
      <c r="C8" s="94"/>
      <c r="D8" s="94"/>
      <c r="E8" s="94"/>
      <c r="F8" s="94"/>
      <c r="G8" s="94"/>
      <c r="H8" s="94"/>
      <c r="I8" s="94"/>
      <c r="J8" s="94"/>
      <c r="K8" s="94"/>
      <c r="L8" s="94"/>
      <c r="M8" s="94"/>
      <c r="N8" s="94"/>
      <c r="O8" s="94"/>
      <c r="P8" s="94"/>
      <c r="Q8" s="94"/>
      <c r="R8" s="94"/>
      <c r="S8" s="94"/>
      <c r="T8" s="94"/>
      <c r="U8" s="94"/>
      <c r="V8" s="94"/>
      <c r="W8" s="8"/>
    </row>
    <row r="9" spans="1:23" ht="12.75" customHeight="1">
      <c r="A9" s="85" t="s">
        <v>76</v>
      </c>
      <c r="B9" s="85" t="s">
        <v>85</v>
      </c>
      <c r="C9" s="85"/>
      <c r="D9" s="70" t="s">
        <v>140</v>
      </c>
      <c r="E9" s="70"/>
      <c r="F9" s="70"/>
      <c r="G9" s="70"/>
      <c r="H9" s="70"/>
      <c r="I9" s="70"/>
      <c r="J9" s="70"/>
      <c r="K9" s="70"/>
      <c r="L9" s="70"/>
      <c r="M9" s="70"/>
      <c r="N9" s="70"/>
      <c r="O9" s="70"/>
      <c r="P9" s="70"/>
      <c r="Q9" s="70"/>
      <c r="R9" s="70"/>
      <c r="S9" s="70"/>
      <c r="T9" s="70"/>
      <c r="U9" s="70"/>
      <c r="V9" s="70"/>
      <c r="W9" s="8"/>
    </row>
    <row r="10" spans="1:24" s="2" customFormat="1" ht="12.75" customHeight="1">
      <c r="A10" s="85"/>
      <c r="B10" s="85"/>
      <c r="C10" s="85"/>
      <c r="D10" s="95" t="s">
        <v>141</v>
      </c>
      <c r="E10" s="96" t="s">
        <v>142</v>
      </c>
      <c r="F10" s="96" t="s">
        <v>143</v>
      </c>
      <c r="G10" s="95" t="s">
        <v>0</v>
      </c>
      <c r="H10" s="86" t="s">
        <v>184</v>
      </c>
      <c r="I10" s="86" t="s">
        <v>185</v>
      </c>
      <c r="J10" s="86" t="s">
        <v>182</v>
      </c>
      <c r="K10" s="86" t="s">
        <v>183</v>
      </c>
      <c r="L10" s="86" t="s">
        <v>180</v>
      </c>
      <c r="M10" s="86" t="s">
        <v>181</v>
      </c>
      <c r="N10" s="86" t="s">
        <v>146</v>
      </c>
      <c r="O10" s="86" t="s">
        <v>145</v>
      </c>
      <c r="P10" s="86" t="s">
        <v>153</v>
      </c>
      <c r="Q10" s="86" t="s">
        <v>147</v>
      </c>
      <c r="R10" s="86" t="s">
        <v>148</v>
      </c>
      <c r="S10" s="86" t="s">
        <v>149</v>
      </c>
      <c r="T10" s="86" t="s">
        <v>150</v>
      </c>
      <c r="U10" s="86" t="s">
        <v>197</v>
      </c>
      <c r="V10" s="86" t="s">
        <v>1</v>
      </c>
      <c r="W10" s="23"/>
      <c r="X10" s="23"/>
    </row>
    <row r="11" spans="1:24" s="2" customFormat="1" ht="12.75">
      <c r="A11" s="85"/>
      <c r="B11" s="85"/>
      <c r="C11" s="85"/>
      <c r="D11" s="95"/>
      <c r="E11" s="96"/>
      <c r="F11" s="96"/>
      <c r="G11" s="95"/>
      <c r="H11" s="86"/>
      <c r="I11" s="86"/>
      <c r="J11" s="86"/>
      <c r="K11" s="86"/>
      <c r="L11" s="86"/>
      <c r="M11" s="86"/>
      <c r="N11" s="86"/>
      <c r="O11" s="86"/>
      <c r="P11" s="86"/>
      <c r="Q11" s="86"/>
      <c r="R11" s="86"/>
      <c r="S11" s="86"/>
      <c r="T11" s="86"/>
      <c r="U11" s="86"/>
      <c r="V11" s="86"/>
      <c r="W11" s="23"/>
      <c r="X11" s="23"/>
    </row>
    <row r="12" spans="1:24" s="2" customFormat="1" ht="12.75">
      <c r="A12" s="85"/>
      <c r="B12" s="85"/>
      <c r="C12" s="85"/>
      <c r="D12" s="95"/>
      <c r="E12" s="96"/>
      <c r="F12" s="96"/>
      <c r="G12" s="95"/>
      <c r="H12" s="9" t="s">
        <v>165</v>
      </c>
      <c r="I12" s="9" t="s">
        <v>165</v>
      </c>
      <c r="J12" s="9" t="s">
        <v>165</v>
      </c>
      <c r="K12" s="9" t="s">
        <v>165</v>
      </c>
      <c r="L12" s="9" t="s">
        <v>165</v>
      </c>
      <c r="M12" s="9" t="s">
        <v>165</v>
      </c>
      <c r="N12" s="9" t="s">
        <v>165</v>
      </c>
      <c r="O12" s="9" t="s">
        <v>165</v>
      </c>
      <c r="P12" s="86"/>
      <c r="Q12" s="86"/>
      <c r="R12" s="86"/>
      <c r="S12" s="86"/>
      <c r="T12" s="86"/>
      <c r="U12" s="86"/>
      <c r="V12" s="86"/>
      <c r="W12" s="23"/>
      <c r="X12" s="23"/>
    </row>
    <row r="13" spans="1:24" s="2" customFormat="1" ht="12.75">
      <c r="A13" s="85"/>
      <c r="B13" s="85"/>
      <c r="C13" s="85"/>
      <c r="D13" s="28" t="s">
        <v>193</v>
      </c>
      <c r="E13" s="29" t="s">
        <v>193</v>
      </c>
      <c r="F13" s="29" t="s">
        <v>193</v>
      </c>
      <c r="G13" s="28" t="s">
        <v>193</v>
      </c>
      <c r="H13" s="30" t="s">
        <v>190</v>
      </c>
      <c r="I13" s="30" t="s">
        <v>190</v>
      </c>
      <c r="J13" s="30" t="s">
        <v>190</v>
      </c>
      <c r="K13" s="30" t="s">
        <v>190</v>
      </c>
      <c r="L13" s="30" t="s">
        <v>190</v>
      </c>
      <c r="M13" s="30" t="s">
        <v>190</v>
      </c>
      <c r="N13" s="30" t="s">
        <v>190</v>
      </c>
      <c r="O13" s="30" t="s">
        <v>190</v>
      </c>
      <c r="P13" s="30" t="s">
        <v>190</v>
      </c>
      <c r="Q13" s="30" t="s">
        <v>190</v>
      </c>
      <c r="R13" s="30" t="s">
        <v>190</v>
      </c>
      <c r="S13" s="30" t="s">
        <v>190</v>
      </c>
      <c r="T13" s="30" t="s">
        <v>193</v>
      </c>
      <c r="U13" s="30" t="s">
        <v>193</v>
      </c>
      <c r="V13" s="30" t="s">
        <v>193</v>
      </c>
      <c r="W13" s="23"/>
      <c r="X13" s="23"/>
    </row>
    <row r="14" spans="1:23" ht="15.75">
      <c r="A14" s="85">
        <v>1</v>
      </c>
      <c r="B14" s="85" t="s">
        <v>2</v>
      </c>
      <c r="C14" s="10" t="s">
        <v>2</v>
      </c>
      <c r="D14" s="51">
        <f>ROUND($Y$1*'Evaluare Comune Cluj'!D14,1)</f>
        <v>9.9</v>
      </c>
      <c r="E14" s="51">
        <f>ROUND($Y$1*'Evaluare Comune Cluj'!E14,1)</f>
        <v>9.9</v>
      </c>
      <c r="F14" s="51">
        <f>ROUND($Y$1*'Evaluare Comune Cluj'!F14,1)</f>
        <v>6.6</v>
      </c>
      <c r="G14" s="51">
        <f>ROUND($Y$1*'Evaluare Comune Cluj'!G14,1)</f>
        <v>165</v>
      </c>
      <c r="H14" s="49">
        <f>ROUND($Y$1*'Evaluare Comune Cluj'!H14,-2)</f>
        <v>115500</v>
      </c>
      <c r="I14" s="49">
        <f>ROUND($Y$1*'Evaluare Comune Cluj'!I14,-2)</f>
        <v>128700</v>
      </c>
      <c r="J14" s="49">
        <f>ROUND($Y$1*'Evaluare Comune Cluj'!J14,-2)</f>
        <v>141900</v>
      </c>
      <c r="K14" s="49">
        <f>ROUND($Y$1*'Evaluare Comune Cluj'!K14,-2)</f>
        <v>155100</v>
      </c>
      <c r="L14" s="49">
        <f>ROUND($Y$1*'Evaluare Comune Cluj'!L14,-2)</f>
        <v>171600</v>
      </c>
      <c r="M14" s="49">
        <f>ROUND($Y$1*'Evaluare Comune Cluj'!M14,-2)</f>
        <v>188100</v>
      </c>
      <c r="N14" s="49">
        <f>ROUND($Y$1*'Evaluare Comune Cluj'!N14,-2)</f>
        <v>330000</v>
      </c>
      <c r="O14" s="49">
        <f>ROUND($Y$1*'Evaluare Comune Cluj'!O14,-2)</f>
        <v>66000</v>
      </c>
      <c r="P14" s="49">
        <f>ROUND($Y$1*'Evaluare Comune Cluj'!P14,-2)</f>
        <v>39600</v>
      </c>
      <c r="Q14" s="49">
        <f>ROUND($Y$1*'Evaluare Comune Cluj'!Q14,-2)</f>
        <v>72600</v>
      </c>
      <c r="R14" s="49">
        <f>ROUND($Y$1*'Evaluare Comune Cluj'!R14,-2)</f>
        <v>85800</v>
      </c>
      <c r="S14" s="49">
        <f>ROUND($Y$1*'Evaluare Comune Cluj'!S14,-2)</f>
        <v>99000</v>
      </c>
      <c r="T14" s="49">
        <f>ROUND($Y$1*'Evaluare Comune Cluj'!T14,-1)</f>
        <v>400</v>
      </c>
      <c r="U14" s="49">
        <f>ROUND($Y$1*'Evaluare Comune Cluj'!U14,-1)</f>
        <v>400</v>
      </c>
      <c r="V14" s="49">
        <f>ROUND($Y$1*'Evaluare Comune Cluj'!V14,-1)</f>
        <v>330</v>
      </c>
      <c r="W14" s="8"/>
    </row>
    <row r="15" spans="1:23" ht="15.75">
      <c r="A15" s="85"/>
      <c r="B15" s="85"/>
      <c r="C15" s="10" t="s">
        <v>3</v>
      </c>
      <c r="D15" s="51">
        <f>ROUND($Y$1*'Evaluare Comune Cluj'!D15,1)</f>
        <v>2.6</v>
      </c>
      <c r="E15" s="51">
        <f>ROUND($Y$1*'Evaluare Comune Cluj'!E15,1)</f>
        <v>2.6</v>
      </c>
      <c r="F15" s="51">
        <f>ROUND($Y$1*'Evaluare Comune Cluj'!F15,1)</f>
        <v>2.6</v>
      </c>
      <c r="G15" s="51">
        <f>ROUND($Y$1*'Evaluare Comune Cluj'!G15,1)</f>
        <v>9.9</v>
      </c>
      <c r="H15" s="49">
        <f>ROUND($Y$1*'Evaluare Comune Cluj'!H15,-2)</f>
        <v>23100</v>
      </c>
      <c r="I15" s="49">
        <f>ROUND($Y$1*'Evaluare Comune Cluj'!I15,-2)</f>
        <v>26400</v>
      </c>
      <c r="J15" s="49">
        <f>ROUND($Y$1*'Evaluare Comune Cluj'!J15,-2)</f>
        <v>29700</v>
      </c>
      <c r="K15" s="49">
        <f>ROUND($Y$1*'Evaluare Comune Cluj'!K15,-2)</f>
        <v>33000</v>
      </c>
      <c r="L15" s="49">
        <f>ROUND($Y$1*'Evaluare Comune Cluj'!L15,-2)</f>
        <v>36300</v>
      </c>
      <c r="M15" s="49">
        <f>ROUND($Y$1*'Evaluare Comune Cluj'!M15,-2)</f>
        <v>39600</v>
      </c>
      <c r="N15" s="43">
        <v>0</v>
      </c>
      <c r="O15" s="43"/>
      <c r="P15" s="43">
        <v>0</v>
      </c>
      <c r="Q15" s="43">
        <v>0</v>
      </c>
      <c r="R15" s="43">
        <v>0</v>
      </c>
      <c r="S15" s="43">
        <v>0</v>
      </c>
      <c r="T15" s="43">
        <v>0</v>
      </c>
      <c r="U15" s="49">
        <f>ROUND($Y$1*'Evaluare Comune Cluj'!U15,-1)</f>
        <v>0</v>
      </c>
      <c r="V15" s="43">
        <v>0</v>
      </c>
      <c r="W15" s="8"/>
    </row>
    <row r="16" spans="1:23" ht="15.75">
      <c r="A16" s="85"/>
      <c r="B16" s="85"/>
      <c r="C16" s="10" t="s">
        <v>4</v>
      </c>
      <c r="D16" s="51">
        <f>ROUND($Y$1*'Evaluare Comune Cluj'!D16,1)</f>
        <v>6.6</v>
      </c>
      <c r="E16" s="51">
        <f>ROUND($Y$1*'Evaluare Comune Cluj'!E16,1)</f>
        <v>3.3</v>
      </c>
      <c r="F16" s="51">
        <f>ROUND($Y$1*'Evaluare Comune Cluj'!F16,1)</f>
        <v>5</v>
      </c>
      <c r="G16" s="51">
        <f>ROUND($Y$1*'Evaluare Comune Cluj'!G16,1)</f>
        <v>33</v>
      </c>
      <c r="H16" s="49">
        <f>ROUND($Y$1*'Evaluare Comune Cluj'!H16,-2)</f>
        <v>39600</v>
      </c>
      <c r="I16" s="49">
        <f>ROUND($Y$1*'Evaluare Comune Cluj'!I16,-2)</f>
        <v>42900</v>
      </c>
      <c r="J16" s="49">
        <f>ROUND($Y$1*'Evaluare Comune Cluj'!J16,-2)</f>
        <v>46200</v>
      </c>
      <c r="K16" s="49">
        <f>ROUND($Y$1*'Evaluare Comune Cluj'!K16,-2)</f>
        <v>49500</v>
      </c>
      <c r="L16" s="49">
        <f>ROUND($Y$1*'Evaluare Comune Cluj'!L16,-2)</f>
        <v>56100</v>
      </c>
      <c r="M16" s="49">
        <f>ROUND($Y$1*'Evaluare Comune Cluj'!M16,-2)</f>
        <v>62700</v>
      </c>
      <c r="N16" s="43">
        <v>0</v>
      </c>
      <c r="O16" s="43"/>
      <c r="P16" s="43">
        <v>0</v>
      </c>
      <c r="Q16" s="43">
        <v>0</v>
      </c>
      <c r="R16" s="43">
        <v>0</v>
      </c>
      <c r="S16" s="43">
        <v>0</v>
      </c>
      <c r="T16" s="43">
        <v>0</v>
      </c>
      <c r="U16" s="49">
        <f>ROUND($Y$1*'Evaluare Comune Cluj'!U16,-1)</f>
        <v>0</v>
      </c>
      <c r="V16" s="43">
        <v>0</v>
      </c>
      <c r="W16" s="8"/>
    </row>
    <row r="17" spans="1:23" ht="15.75">
      <c r="A17" s="85"/>
      <c r="B17" s="85"/>
      <c r="C17" s="10" t="s">
        <v>5</v>
      </c>
      <c r="D17" s="51">
        <f>ROUND($Y$1*'Evaluare Comune Cluj'!D17,1)</f>
        <v>6.6</v>
      </c>
      <c r="E17" s="51">
        <f>ROUND($Y$1*'Evaluare Comune Cluj'!E17,1)</f>
        <v>3.3</v>
      </c>
      <c r="F17" s="51">
        <f>ROUND($Y$1*'Evaluare Comune Cluj'!F17,1)</f>
        <v>3.3</v>
      </c>
      <c r="G17" s="51">
        <f>ROUND($Y$1*'Evaluare Comune Cluj'!G17,1)</f>
        <v>16.5</v>
      </c>
      <c r="H17" s="49">
        <f>ROUND($Y$1*'Evaluare Comune Cluj'!H17,-2)</f>
        <v>23100</v>
      </c>
      <c r="I17" s="49">
        <f>ROUND($Y$1*'Evaluare Comune Cluj'!I17,-2)</f>
        <v>26400</v>
      </c>
      <c r="J17" s="49">
        <f>ROUND($Y$1*'Evaluare Comune Cluj'!J17,-2)</f>
        <v>29700</v>
      </c>
      <c r="K17" s="49">
        <f>ROUND($Y$1*'Evaluare Comune Cluj'!K17,-2)</f>
        <v>33000</v>
      </c>
      <c r="L17" s="49">
        <f>ROUND($Y$1*'Evaluare Comune Cluj'!L17,-2)</f>
        <v>36300</v>
      </c>
      <c r="M17" s="49">
        <f>ROUND($Y$1*'Evaluare Comune Cluj'!M17,-2)</f>
        <v>39600</v>
      </c>
      <c r="N17" s="43">
        <v>0</v>
      </c>
      <c r="O17" s="43"/>
      <c r="P17" s="43">
        <v>0</v>
      </c>
      <c r="Q17" s="43">
        <v>0</v>
      </c>
      <c r="R17" s="43">
        <v>0</v>
      </c>
      <c r="S17" s="43">
        <v>0</v>
      </c>
      <c r="T17" s="43">
        <v>0</v>
      </c>
      <c r="U17" s="49">
        <f>ROUND($Y$1*'Evaluare Comune Cluj'!U17,-1)</f>
        <v>0</v>
      </c>
      <c r="V17" s="43">
        <v>0</v>
      </c>
      <c r="W17" s="8"/>
    </row>
    <row r="18" spans="1:23" ht="15.75">
      <c r="A18" s="85"/>
      <c r="B18" s="85"/>
      <c r="C18" s="10" t="s">
        <v>6</v>
      </c>
      <c r="D18" s="51">
        <f>ROUND($Y$1*'Evaluare Comune Cluj'!D18,1)</f>
        <v>16.5</v>
      </c>
      <c r="E18" s="51">
        <f>ROUND($Y$1*'Evaluare Comune Cluj'!E18,1)</f>
        <v>9.9</v>
      </c>
      <c r="F18" s="51">
        <f>ROUND($Y$1*'Evaluare Comune Cluj'!F18,1)</f>
        <v>9.9</v>
      </c>
      <c r="G18" s="51">
        <f>ROUND($Y$1*'Evaluare Comune Cluj'!G18,1)</f>
        <v>132</v>
      </c>
      <c r="H18" s="49">
        <f>ROUND($Y$1*'Evaluare Comune Cluj'!H18,-2)</f>
        <v>99000</v>
      </c>
      <c r="I18" s="49">
        <f>ROUND($Y$1*'Evaluare Comune Cluj'!I18,-2)</f>
        <v>108900</v>
      </c>
      <c r="J18" s="49">
        <f>ROUND($Y$1*'Evaluare Comune Cluj'!J18,-2)</f>
        <v>118800</v>
      </c>
      <c r="K18" s="49">
        <f>ROUND($Y$1*'Evaluare Comune Cluj'!K18,-2)</f>
        <v>132000</v>
      </c>
      <c r="L18" s="49">
        <f>ROUND($Y$1*'Evaluare Comune Cluj'!L18,-2)</f>
        <v>145200</v>
      </c>
      <c r="M18" s="49">
        <f>ROUND($Y$1*'Evaluare Comune Cluj'!M18,-2)</f>
        <v>158400</v>
      </c>
      <c r="N18" s="49">
        <f>ROUND($Y$1*'Evaluare Comune Cluj'!N18,-2)</f>
        <v>330000</v>
      </c>
      <c r="O18" s="43"/>
      <c r="P18" s="43">
        <v>0</v>
      </c>
      <c r="Q18" s="43">
        <v>0</v>
      </c>
      <c r="R18" s="43">
        <v>0</v>
      </c>
      <c r="S18" s="43">
        <v>0</v>
      </c>
      <c r="T18" s="43">
        <v>0</v>
      </c>
      <c r="U18" s="49">
        <f>ROUND($Y$1*'Evaluare Comune Cluj'!U18,-1)</f>
        <v>400</v>
      </c>
      <c r="V18" s="43">
        <v>0</v>
      </c>
      <c r="W18" s="8"/>
    </row>
    <row r="19" spans="1:23" ht="15.75">
      <c r="A19" s="85"/>
      <c r="B19" s="85"/>
      <c r="C19" s="10" t="s">
        <v>7</v>
      </c>
      <c r="D19" s="51">
        <f>ROUND($Y$1*'Evaluare Comune Cluj'!D19,1)</f>
        <v>3.3</v>
      </c>
      <c r="E19" s="51">
        <f>ROUND($Y$1*'Evaluare Comune Cluj'!E19,1)</f>
        <v>2.6</v>
      </c>
      <c r="F19" s="51">
        <f>ROUND($Y$1*'Evaluare Comune Cluj'!F19,1)</f>
        <v>2.6</v>
      </c>
      <c r="G19" s="51">
        <f>ROUND($Y$1*'Evaluare Comune Cluj'!G19,1)</f>
        <v>9.9</v>
      </c>
      <c r="H19" s="49">
        <f>ROUND($Y$1*'Evaluare Comune Cluj'!H19,-2)</f>
        <v>23100</v>
      </c>
      <c r="I19" s="49">
        <f>ROUND($Y$1*'Evaluare Comune Cluj'!I19,-2)</f>
        <v>26400</v>
      </c>
      <c r="J19" s="49">
        <f>ROUND($Y$1*'Evaluare Comune Cluj'!J19,-2)</f>
        <v>29700</v>
      </c>
      <c r="K19" s="49">
        <f>ROUND($Y$1*'Evaluare Comune Cluj'!K19,-2)</f>
        <v>33000</v>
      </c>
      <c r="L19" s="49">
        <f>ROUND($Y$1*'Evaluare Comune Cluj'!L19,-2)</f>
        <v>36300</v>
      </c>
      <c r="M19" s="49">
        <f>ROUND($Y$1*'Evaluare Comune Cluj'!M19,-2)</f>
        <v>39600</v>
      </c>
      <c r="N19" s="43">
        <v>0</v>
      </c>
      <c r="O19" s="43"/>
      <c r="P19" s="43">
        <v>0</v>
      </c>
      <c r="Q19" s="43">
        <v>0</v>
      </c>
      <c r="R19" s="43">
        <v>0</v>
      </c>
      <c r="S19" s="43">
        <v>0</v>
      </c>
      <c r="T19" s="43">
        <v>0</v>
      </c>
      <c r="U19" s="49">
        <f>ROUND($Y$1*'Evaluare Comune Cluj'!U19,-1)</f>
        <v>0</v>
      </c>
      <c r="V19" s="43">
        <v>0</v>
      </c>
      <c r="W19" s="8"/>
    </row>
    <row r="20" spans="1:23" ht="15.75">
      <c r="A20" s="85"/>
      <c r="B20" s="85"/>
      <c r="C20" s="10" t="s">
        <v>8</v>
      </c>
      <c r="D20" s="51">
        <f>ROUND($Y$1*'Evaluare Comune Cluj'!D20,1)</f>
        <v>9.9</v>
      </c>
      <c r="E20" s="51">
        <f>ROUND($Y$1*'Evaluare Comune Cluj'!E20,1)</f>
        <v>9.9</v>
      </c>
      <c r="F20" s="51">
        <f>ROUND($Y$1*'Evaluare Comune Cluj'!F20,1)</f>
        <v>6.6</v>
      </c>
      <c r="G20" s="51">
        <f>ROUND($Y$1*'Evaluare Comune Cluj'!G20,1)</f>
        <v>231</v>
      </c>
      <c r="H20" s="49">
        <f>ROUND($Y$1*'Evaluare Comune Cluj'!H20,-2)</f>
        <v>132000</v>
      </c>
      <c r="I20" s="49">
        <f>ROUND($Y$1*'Evaluare Comune Cluj'!I20,-2)</f>
        <v>145200</v>
      </c>
      <c r="J20" s="49">
        <f>ROUND($Y$1*'Evaluare Comune Cluj'!J20,-2)</f>
        <v>158400</v>
      </c>
      <c r="K20" s="49">
        <f>ROUND($Y$1*'Evaluare Comune Cluj'!K20,-2)</f>
        <v>174900</v>
      </c>
      <c r="L20" s="49">
        <f>ROUND($Y$1*'Evaluare Comune Cluj'!L20,-2)</f>
        <v>191400</v>
      </c>
      <c r="M20" s="49">
        <f>ROUND($Y$1*'Evaluare Comune Cluj'!M20,-2)</f>
        <v>211200</v>
      </c>
      <c r="N20" s="49">
        <f>ROUND($Y$1*'Evaluare Comune Cluj'!N20,-2)</f>
        <v>330000</v>
      </c>
      <c r="O20" s="43"/>
      <c r="P20" s="43">
        <v>0</v>
      </c>
      <c r="Q20" s="43">
        <v>0</v>
      </c>
      <c r="R20" s="43">
        <v>0</v>
      </c>
      <c r="S20" s="43">
        <v>0</v>
      </c>
      <c r="T20" s="49">
        <f>ROUND($Y$1*'Evaluare Comune Cluj'!T20,-1)</f>
        <v>500</v>
      </c>
      <c r="U20" s="49">
        <f>ROUND($Y$1*'Evaluare Comune Cluj'!U20,-1)</f>
        <v>500</v>
      </c>
      <c r="V20" s="49">
        <f>ROUND($Y$1*'Evaluare Comune Cluj'!V20,-1)</f>
        <v>330</v>
      </c>
      <c r="W20" s="8"/>
    </row>
    <row r="21" spans="1:23" ht="15.75">
      <c r="A21" s="85"/>
      <c r="B21" s="85"/>
      <c r="C21" s="10" t="s">
        <v>9</v>
      </c>
      <c r="D21" s="51">
        <f>ROUND($Y$1*'Evaluare Comune Cluj'!D21,1)</f>
        <v>2.6</v>
      </c>
      <c r="E21" s="51">
        <f>ROUND($Y$1*'Evaluare Comune Cluj'!E21,1)</f>
        <v>2.6</v>
      </c>
      <c r="F21" s="51">
        <f>ROUND($Y$1*'Evaluare Comune Cluj'!F21,1)</f>
        <v>2.6</v>
      </c>
      <c r="G21" s="51">
        <f>ROUND($Y$1*'Evaluare Comune Cluj'!G21,1)</f>
        <v>9.9</v>
      </c>
      <c r="H21" s="49">
        <f>ROUND($Y$1*'Evaluare Comune Cluj'!H21,-2)</f>
        <v>23100</v>
      </c>
      <c r="I21" s="49">
        <f>ROUND($Y$1*'Evaluare Comune Cluj'!I21,-2)</f>
        <v>26400</v>
      </c>
      <c r="J21" s="49">
        <f>ROUND($Y$1*'Evaluare Comune Cluj'!J21,-2)</f>
        <v>29700</v>
      </c>
      <c r="K21" s="49">
        <f>ROUND($Y$1*'Evaluare Comune Cluj'!K21,-2)</f>
        <v>33000</v>
      </c>
      <c r="L21" s="49">
        <f>ROUND($Y$1*'Evaluare Comune Cluj'!L21,-2)</f>
        <v>36300</v>
      </c>
      <c r="M21" s="49">
        <f>ROUND($Y$1*'Evaluare Comune Cluj'!M21,-2)</f>
        <v>39600</v>
      </c>
      <c r="N21" s="43">
        <v>0</v>
      </c>
      <c r="O21" s="43"/>
      <c r="P21" s="43">
        <v>0</v>
      </c>
      <c r="Q21" s="43">
        <v>0</v>
      </c>
      <c r="R21" s="43">
        <v>0</v>
      </c>
      <c r="S21" s="43">
        <v>0</v>
      </c>
      <c r="T21" s="49">
        <f>ROUND($Y$1*'Evaluare Comune Cluj'!T21,-1)</f>
        <v>0</v>
      </c>
      <c r="U21" s="49">
        <f>ROUND($Y$1*'Evaluare Comune Cluj'!U21,-1)</f>
        <v>0</v>
      </c>
      <c r="V21" s="49">
        <f>ROUND($Y$1*'Evaluare Comune Cluj'!V21,-1)</f>
        <v>0</v>
      </c>
      <c r="W21" s="8"/>
    </row>
    <row r="22" spans="1:23" ht="15.75">
      <c r="A22" s="85">
        <v>2</v>
      </c>
      <c r="B22" s="85" t="s">
        <v>10</v>
      </c>
      <c r="C22" s="10" t="s">
        <v>10</v>
      </c>
      <c r="D22" s="51">
        <f>ROUND($Y$1*'Evaluare Comune Cluj'!D22,1)</f>
        <v>9.9</v>
      </c>
      <c r="E22" s="51">
        <f>ROUND($Y$1*'Evaluare Comune Cluj'!E22,1)</f>
        <v>9.9</v>
      </c>
      <c r="F22" s="51">
        <f>ROUND($Y$1*'Evaluare Comune Cluj'!F22,1)</f>
        <v>9.9</v>
      </c>
      <c r="G22" s="51">
        <f>ROUND($Y$1*'Evaluare Comune Cluj'!G22,1)</f>
        <v>132</v>
      </c>
      <c r="H22" s="49">
        <f>ROUND($Y$1*'Evaluare Comune Cluj'!H22,-2)</f>
        <v>115500</v>
      </c>
      <c r="I22" s="49">
        <f>ROUND($Y$1*'Evaluare Comune Cluj'!I22,-2)</f>
        <v>128700</v>
      </c>
      <c r="J22" s="49">
        <f>ROUND($Y$1*'Evaluare Comune Cluj'!J22,-2)</f>
        <v>141900</v>
      </c>
      <c r="K22" s="49">
        <f>ROUND($Y$1*'Evaluare Comune Cluj'!K22,-2)</f>
        <v>155100</v>
      </c>
      <c r="L22" s="49">
        <f>ROUND($Y$1*'Evaluare Comune Cluj'!L22,-2)</f>
        <v>171600</v>
      </c>
      <c r="M22" s="49">
        <f>ROUND($Y$1*'Evaluare Comune Cluj'!M22,-2)</f>
        <v>188100</v>
      </c>
      <c r="N22" s="49">
        <f>ROUND($Y$1*'Evaluare Comune Cluj'!N22,-2)</f>
        <v>330000</v>
      </c>
      <c r="O22" s="49">
        <f>ROUND($Y$1*'Evaluare Comune Cluj'!O22,-2)</f>
        <v>26400</v>
      </c>
      <c r="P22" s="49">
        <f>ROUND($Y$1*'Evaluare Comune Cluj'!P22,-2)</f>
        <v>82500</v>
      </c>
      <c r="Q22" s="49">
        <f>ROUND($Y$1*'Evaluare Comune Cluj'!Q22,-2)</f>
        <v>99000</v>
      </c>
      <c r="R22" s="49">
        <f>ROUND($Y$1*'Evaluare Comune Cluj'!R22,-2)</f>
        <v>115500</v>
      </c>
      <c r="S22" s="43">
        <v>0</v>
      </c>
      <c r="T22" s="49">
        <f>ROUND($Y$1*'Evaluare Comune Cluj'!T22,-1)</f>
        <v>400</v>
      </c>
      <c r="U22" s="49">
        <f>ROUND($Y$1*'Evaluare Comune Cluj'!U22,-1)</f>
        <v>400</v>
      </c>
      <c r="V22" s="49">
        <f>ROUND($Y$1*'Evaluare Comune Cluj'!V22,-1)</f>
        <v>330</v>
      </c>
      <c r="W22" s="8"/>
    </row>
    <row r="23" spans="1:23" ht="15.75">
      <c r="A23" s="85"/>
      <c r="B23" s="85"/>
      <c r="C23" s="10" t="s">
        <v>11</v>
      </c>
      <c r="D23" s="51">
        <f>ROUND($Y$1*'Evaluare Comune Cluj'!D23,1)</f>
        <v>3.3</v>
      </c>
      <c r="E23" s="51">
        <f>ROUND($Y$1*'Evaluare Comune Cluj'!E23,1)</f>
        <v>3.3</v>
      </c>
      <c r="F23" s="51">
        <f>ROUND($Y$1*'Evaluare Comune Cluj'!F23,1)</f>
        <v>3.3</v>
      </c>
      <c r="G23" s="51">
        <f>ROUND($Y$1*'Evaluare Comune Cluj'!G23,1)</f>
        <v>13.2</v>
      </c>
      <c r="H23" s="49">
        <f>ROUND($Y$1*'Evaluare Comune Cluj'!H23,-2)</f>
        <v>26400</v>
      </c>
      <c r="I23" s="49">
        <f>ROUND($Y$1*'Evaluare Comune Cluj'!I23,-2)</f>
        <v>29700</v>
      </c>
      <c r="J23" s="49">
        <f>ROUND($Y$1*'Evaluare Comune Cluj'!J23,-2)</f>
        <v>33000</v>
      </c>
      <c r="K23" s="49">
        <f>ROUND($Y$1*'Evaluare Comune Cluj'!K23,-2)</f>
        <v>36300</v>
      </c>
      <c r="L23" s="49">
        <f>ROUND($Y$1*'Evaluare Comune Cluj'!L23,-2)</f>
        <v>39600</v>
      </c>
      <c r="M23" s="49">
        <f>ROUND($Y$1*'Evaluare Comune Cluj'!M23,-2)</f>
        <v>42900</v>
      </c>
      <c r="N23" s="43">
        <v>0</v>
      </c>
      <c r="O23" s="43"/>
      <c r="P23" s="43">
        <v>0</v>
      </c>
      <c r="Q23" s="43">
        <v>0</v>
      </c>
      <c r="R23" s="43">
        <v>0</v>
      </c>
      <c r="S23" s="43">
        <v>0</v>
      </c>
      <c r="T23" s="49">
        <f>ROUND($Y$1*'Evaluare Comune Cluj'!T23,-1)</f>
        <v>0</v>
      </c>
      <c r="U23" s="49">
        <f>ROUND($Y$1*'Evaluare Comune Cluj'!U23,-1)</f>
        <v>0</v>
      </c>
      <c r="V23" s="49">
        <f>ROUND($Y$1*'Evaluare Comune Cluj'!V23,-1)</f>
        <v>0</v>
      </c>
      <c r="W23" s="8"/>
    </row>
    <row r="24" spans="1:23" ht="15.75">
      <c r="A24" s="85"/>
      <c r="B24" s="85"/>
      <c r="C24" s="10" t="s">
        <v>12</v>
      </c>
      <c r="D24" s="51">
        <f>ROUND($Y$1*'Evaluare Comune Cluj'!D24,1)</f>
        <v>2.6</v>
      </c>
      <c r="E24" s="51">
        <f>ROUND($Y$1*'Evaluare Comune Cluj'!E24,1)</f>
        <v>3.3</v>
      </c>
      <c r="F24" s="51">
        <f>ROUND($Y$1*'Evaluare Comune Cluj'!F24,1)</f>
        <v>3.3</v>
      </c>
      <c r="G24" s="51">
        <f>ROUND($Y$1*'Evaluare Comune Cluj'!G24,1)</f>
        <v>13.2</v>
      </c>
      <c r="H24" s="49">
        <f>ROUND($Y$1*'Evaluare Comune Cluj'!H24,-2)</f>
        <v>26400</v>
      </c>
      <c r="I24" s="49">
        <f>ROUND($Y$1*'Evaluare Comune Cluj'!I24,-2)</f>
        <v>29700</v>
      </c>
      <c r="J24" s="49">
        <f>ROUND($Y$1*'Evaluare Comune Cluj'!J24,-2)</f>
        <v>33000</v>
      </c>
      <c r="K24" s="49">
        <f>ROUND($Y$1*'Evaluare Comune Cluj'!K24,-2)</f>
        <v>36300</v>
      </c>
      <c r="L24" s="49">
        <f>ROUND($Y$1*'Evaluare Comune Cluj'!L24,-2)</f>
        <v>39600</v>
      </c>
      <c r="M24" s="49">
        <f>ROUND($Y$1*'Evaluare Comune Cluj'!M24,-2)</f>
        <v>42900</v>
      </c>
      <c r="N24" s="43">
        <v>0</v>
      </c>
      <c r="O24" s="43"/>
      <c r="P24" s="43">
        <v>0</v>
      </c>
      <c r="Q24" s="43">
        <v>0</v>
      </c>
      <c r="R24" s="43">
        <v>0</v>
      </c>
      <c r="S24" s="43">
        <v>0</v>
      </c>
      <c r="T24" s="49">
        <f>ROUND($Y$1*'Evaluare Comune Cluj'!T24,-1)</f>
        <v>0</v>
      </c>
      <c r="U24" s="49">
        <f>ROUND($Y$1*'Evaluare Comune Cluj'!U24,-1)</f>
        <v>0</v>
      </c>
      <c r="V24" s="49">
        <f>ROUND($Y$1*'Evaluare Comune Cluj'!V24,-1)</f>
        <v>0</v>
      </c>
      <c r="W24" s="8"/>
    </row>
    <row r="25" spans="1:23" ht="15.75">
      <c r="A25" s="85"/>
      <c r="B25" s="85"/>
      <c r="C25" s="10" t="s">
        <v>13</v>
      </c>
      <c r="D25" s="51">
        <f>ROUND($Y$1*'Evaluare Comune Cluj'!D25,1)</f>
        <v>5</v>
      </c>
      <c r="E25" s="51">
        <f>ROUND($Y$1*'Evaluare Comune Cluj'!E25,1)</f>
        <v>3.3</v>
      </c>
      <c r="F25" s="51">
        <f>ROUND($Y$1*'Evaluare Comune Cluj'!F25,1)</f>
        <v>3.3</v>
      </c>
      <c r="G25" s="51">
        <f>ROUND($Y$1*'Evaluare Comune Cluj'!G25,1)</f>
        <v>33</v>
      </c>
      <c r="H25" s="49">
        <f>ROUND($Y$1*'Evaluare Comune Cluj'!H25,-2)</f>
        <v>33000</v>
      </c>
      <c r="I25" s="49">
        <f>ROUND($Y$1*'Evaluare Comune Cluj'!I25,-2)</f>
        <v>36300</v>
      </c>
      <c r="J25" s="49">
        <f>ROUND($Y$1*'Evaluare Comune Cluj'!J25,-2)</f>
        <v>39600</v>
      </c>
      <c r="K25" s="49">
        <f>ROUND($Y$1*'Evaluare Comune Cluj'!K25,-2)</f>
        <v>42900</v>
      </c>
      <c r="L25" s="49">
        <f>ROUND($Y$1*'Evaluare Comune Cluj'!L25,-2)</f>
        <v>46200</v>
      </c>
      <c r="M25" s="49">
        <f>ROUND($Y$1*'Evaluare Comune Cluj'!M25,-2)</f>
        <v>49500</v>
      </c>
      <c r="N25" s="43">
        <v>0</v>
      </c>
      <c r="O25" s="43"/>
      <c r="P25" s="43">
        <v>0</v>
      </c>
      <c r="Q25" s="43">
        <v>0</v>
      </c>
      <c r="R25" s="43">
        <v>0</v>
      </c>
      <c r="S25" s="43">
        <v>0</v>
      </c>
      <c r="T25" s="49">
        <f>ROUND($Y$1*'Evaluare Comune Cluj'!T25,-1)</f>
        <v>0</v>
      </c>
      <c r="U25" s="49">
        <f>ROUND($Y$1*'Evaluare Comune Cluj'!U25,-1)</f>
        <v>0</v>
      </c>
      <c r="V25" s="49">
        <f>ROUND($Y$1*'Evaluare Comune Cluj'!V25,-1)</f>
        <v>0</v>
      </c>
      <c r="W25" s="8"/>
    </row>
    <row r="26" spans="1:23" ht="15.75">
      <c r="A26" s="85"/>
      <c r="B26" s="85"/>
      <c r="C26" s="10" t="s">
        <v>14</v>
      </c>
      <c r="D26" s="51">
        <f>ROUND($Y$1*'Evaluare Comune Cluj'!D26,1)</f>
        <v>3.3</v>
      </c>
      <c r="E26" s="51">
        <f>ROUND($Y$1*'Evaluare Comune Cluj'!E26,1)</f>
        <v>3.3</v>
      </c>
      <c r="F26" s="51">
        <f>ROUND($Y$1*'Evaluare Comune Cluj'!F26,1)</f>
        <v>3.3</v>
      </c>
      <c r="G26" s="51">
        <f>ROUND($Y$1*'Evaluare Comune Cluj'!G26,1)</f>
        <v>13.2</v>
      </c>
      <c r="H26" s="49">
        <f>ROUND($Y$1*'Evaluare Comune Cluj'!H26,-2)</f>
        <v>26400</v>
      </c>
      <c r="I26" s="49">
        <f>ROUND($Y$1*'Evaluare Comune Cluj'!I26,-2)</f>
        <v>29700</v>
      </c>
      <c r="J26" s="49">
        <f>ROUND($Y$1*'Evaluare Comune Cluj'!J26,-2)</f>
        <v>33000</v>
      </c>
      <c r="K26" s="49">
        <f>ROUND($Y$1*'Evaluare Comune Cluj'!K26,-2)</f>
        <v>36300</v>
      </c>
      <c r="L26" s="49">
        <f>ROUND($Y$1*'Evaluare Comune Cluj'!L26,-2)</f>
        <v>39600</v>
      </c>
      <c r="M26" s="49">
        <f>ROUND($Y$1*'Evaluare Comune Cluj'!M26,-2)</f>
        <v>42900</v>
      </c>
      <c r="N26" s="43">
        <v>0</v>
      </c>
      <c r="O26" s="43"/>
      <c r="P26" s="43">
        <v>0</v>
      </c>
      <c r="Q26" s="43">
        <v>0</v>
      </c>
      <c r="R26" s="43">
        <v>0</v>
      </c>
      <c r="S26" s="43">
        <v>0</v>
      </c>
      <c r="T26" s="49">
        <f>ROUND($Y$1*'Evaluare Comune Cluj'!T26,-1)</f>
        <v>0</v>
      </c>
      <c r="U26" s="49">
        <f>ROUND($Y$1*'Evaluare Comune Cluj'!U26,-1)</f>
        <v>0</v>
      </c>
      <c r="V26" s="49">
        <f>ROUND($Y$1*'Evaluare Comune Cluj'!V26,-1)</f>
        <v>0</v>
      </c>
      <c r="W26" s="8"/>
    </row>
    <row r="27" spans="1:23" ht="15.75">
      <c r="A27" s="85"/>
      <c r="B27" s="85"/>
      <c r="C27" s="10" t="s">
        <v>15</v>
      </c>
      <c r="D27" s="51">
        <f>ROUND($Y$1*'Evaluare Comune Cluj'!D27,1)</f>
        <v>2.6</v>
      </c>
      <c r="E27" s="51">
        <f>ROUND($Y$1*'Evaluare Comune Cluj'!E27,1)</f>
        <v>2.6</v>
      </c>
      <c r="F27" s="51">
        <f>ROUND($Y$1*'Evaluare Comune Cluj'!F27,1)</f>
        <v>2.6</v>
      </c>
      <c r="G27" s="51">
        <f>ROUND($Y$1*'Evaluare Comune Cluj'!G27,1)</f>
        <v>9.9</v>
      </c>
      <c r="H27" s="49">
        <f>ROUND($Y$1*'Evaluare Comune Cluj'!H27,-2)</f>
        <v>23100</v>
      </c>
      <c r="I27" s="49">
        <f>ROUND($Y$1*'Evaluare Comune Cluj'!I27,-2)</f>
        <v>26400</v>
      </c>
      <c r="J27" s="49">
        <f>ROUND($Y$1*'Evaluare Comune Cluj'!J27,-2)</f>
        <v>29700</v>
      </c>
      <c r="K27" s="49">
        <f>ROUND($Y$1*'Evaluare Comune Cluj'!K27,-2)</f>
        <v>33000</v>
      </c>
      <c r="L27" s="49">
        <f>ROUND($Y$1*'Evaluare Comune Cluj'!L27,-2)</f>
        <v>36300</v>
      </c>
      <c r="M27" s="49">
        <f>ROUND($Y$1*'Evaluare Comune Cluj'!M27,-2)</f>
        <v>39600</v>
      </c>
      <c r="N27" s="43">
        <v>0</v>
      </c>
      <c r="O27" s="43"/>
      <c r="P27" s="43">
        <v>0</v>
      </c>
      <c r="Q27" s="43">
        <v>0</v>
      </c>
      <c r="R27" s="43">
        <v>0</v>
      </c>
      <c r="S27" s="43">
        <v>0</v>
      </c>
      <c r="T27" s="49">
        <f>ROUND($Y$1*'Evaluare Comune Cluj'!T27,-1)</f>
        <v>0</v>
      </c>
      <c r="U27" s="49">
        <f>ROUND($Y$1*'Evaluare Comune Cluj'!U27,-1)</f>
        <v>0</v>
      </c>
      <c r="V27" s="49">
        <f>ROUND($Y$1*'Evaluare Comune Cluj'!V27,-1)</f>
        <v>0</v>
      </c>
      <c r="W27" s="8"/>
    </row>
    <row r="28" spans="1:23" ht="15.75">
      <c r="A28" s="85"/>
      <c r="B28" s="85"/>
      <c r="C28" s="10" t="s">
        <v>16</v>
      </c>
      <c r="D28" s="51">
        <f>ROUND($Y$1*'Evaluare Comune Cluj'!D28,1)</f>
        <v>2.6</v>
      </c>
      <c r="E28" s="51">
        <f>ROUND($Y$1*'Evaluare Comune Cluj'!E28,1)</f>
        <v>2.6</v>
      </c>
      <c r="F28" s="51">
        <f>ROUND($Y$1*'Evaluare Comune Cluj'!F28,1)</f>
        <v>2.6</v>
      </c>
      <c r="G28" s="51">
        <f>ROUND($Y$1*'Evaluare Comune Cluj'!G28,1)</f>
        <v>16.5</v>
      </c>
      <c r="H28" s="49">
        <f>ROUND($Y$1*'Evaluare Comune Cluj'!H28,-2)</f>
        <v>26400</v>
      </c>
      <c r="I28" s="49">
        <f>ROUND($Y$1*'Evaluare Comune Cluj'!I28,-2)</f>
        <v>29700</v>
      </c>
      <c r="J28" s="49">
        <f>ROUND($Y$1*'Evaluare Comune Cluj'!J28,-2)</f>
        <v>33000</v>
      </c>
      <c r="K28" s="49">
        <f>ROUND($Y$1*'Evaluare Comune Cluj'!K28,-2)</f>
        <v>36300</v>
      </c>
      <c r="L28" s="49">
        <f>ROUND($Y$1*'Evaluare Comune Cluj'!L28,-2)</f>
        <v>39600</v>
      </c>
      <c r="M28" s="49">
        <f>ROUND($Y$1*'Evaluare Comune Cluj'!M28,-2)</f>
        <v>42900</v>
      </c>
      <c r="N28" s="43">
        <v>0</v>
      </c>
      <c r="O28" s="43"/>
      <c r="P28" s="43">
        <v>0</v>
      </c>
      <c r="Q28" s="43">
        <v>0</v>
      </c>
      <c r="R28" s="43">
        <v>0</v>
      </c>
      <c r="S28" s="43">
        <v>0</v>
      </c>
      <c r="T28" s="49">
        <f>ROUND($Y$1*'Evaluare Comune Cluj'!T28,-1)</f>
        <v>0</v>
      </c>
      <c r="U28" s="49">
        <f>ROUND($Y$1*'Evaluare Comune Cluj'!U28,-1)</f>
        <v>0</v>
      </c>
      <c r="V28" s="49">
        <f>ROUND($Y$1*'Evaluare Comune Cluj'!V28,-1)</f>
        <v>0</v>
      </c>
      <c r="W28" s="8"/>
    </row>
    <row r="29" spans="1:23" ht="15.75">
      <c r="A29" s="85">
        <v>3</v>
      </c>
      <c r="B29" s="85" t="s">
        <v>17</v>
      </c>
      <c r="C29" s="10" t="s">
        <v>17</v>
      </c>
      <c r="D29" s="51">
        <f>ROUND($Y$1*'Evaluare Comune Cluj'!D29,1)</f>
        <v>0.3</v>
      </c>
      <c r="E29" s="51">
        <f>ROUND($Y$1*'Evaluare Comune Cluj'!E29,1)</f>
        <v>0.7</v>
      </c>
      <c r="F29" s="51">
        <f>ROUND($Y$1*'Evaluare Comune Cluj'!F29,1)</f>
        <v>0.4</v>
      </c>
      <c r="G29" s="51">
        <f>ROUND($Y$1*'Evaluare Comune Cluj'!G29,1)</f>
        <v>3.3</v>
      </c>
      <c r="H29" s="49">
        <f>ROUND($Y$1*'Evaluare Comune Cluj'!H29,-2)</f>
        <v>19800</v>
      </c>
      <c r="I29" s="49">
        <f>ROUND($Y$1*'Evaluare Comune Cluj'!I29,-2)</f>
        <v>23100</v>
      </c>
      <c r="J29" s="49">
        <f>ROUND($Y$1*'Evaluare Comune Cluj'!J29,-2)</f>
        <v>26400</v>
      </c>
      <c r="K29" s="49">
        <f>ROUND($Y$1*'Evaluare Comune Cluj'!K29,-2)</f>
        <v>29700</v>
      </c>
      <c r="L29" s="49">
        <f>ROUND($Y$1*'Evaluare Comune Cluj'!L29,-2)</f>
        <v>33000</v>
      </c>
      <c r="M29" s="49">
        <f>ROUND($Y$1*'Evaluare Comune Cluj'!M29,-2)</f>
        <v>36300</v>
      </c>
      <c r="N29" s="43">
        <v>0</v>
      </c>
      <c r="O29" s="43"/>
      <c r="P29" s="43">
        <v>0</v>
      </c>
      <c r="Q29" s="49">
        <f>ROUND($Y$1*'Evaluare Comune Cluj'!Q29,-2)</f>
        <v>33000</v>
      </c>
      <c r="R29" s="49">
        <f>ROUND($Y$1*'Evaluare Comune Cluj'!R29,-2)</f>
        <v>39600</v>
      </c>
      <c r="S29" s="43">
        <v>0</v>
      </c>
      <c r="T29" s="49">
        <f>ROUND($Y$1*'Evaluare Comune Cluj'!T29,-1)</f>
        <v>0</v>
      </c>
      <c r="U29" s="49">
        <f>ROUND($Y$1*'Evaluare Comune Cluj'!U29,-1)</f>
        <v>0</v>
      </c>
      <c r="V29" s="49">
        <f>ROUND($Y$1*'Evaluare Comune Cluj'!V29,-1)</f>
        <v>0</v>
      </c>
      <c r="W29" s="8"/>
    </row>
    <row r="30" spans="1:23" ht="15.75">
      <c r="A30" s="85"/>
      <c r="B30" s="85"/>
      <c r="C30" s="10" t="s">
        <v>18</v>
      </c>
      <c r="D30" s="51">
        <f>ROUND($Y$1*'Evaluare Comune Cluj'!D30,1)</f>
        <v>0.3</v>
      </c>
      <c r="E30" s="51">
        <f>ROUND($Y$1*'Evaluare Comune Cluj'!E30,1)</f>
        <v>0.7</v>
      </c>
      <c r="F30" s="51">
        <f>ROUND($Y$1*'Evaluare Comune Cluj'!F30,1)</f>
        <v>0.3</v>
      </c>
      <c r="G30" s="51">
        <f>ROUND($Y$1*'Evaluare Comune Cluj'!G30,1)</f>
        <v>2.6</v>
      </c>
      <c r="H30" s="49">
        <f>ROUND($Y$1*'Evaluare Comune Cluj'!H30,-2)</f>
        <v>16500</v>
      </c>
      <c r="I30" s="49">
        <f>ROUND($Y$1*'Evaluare Comune Cluj'!I30,-2)</f>
        <v>19800</v>
      </c>
      <c r="J30" s="49">
        <f>ROUND($Y$1*'Evaluare Comune Cluj'!J30,-2)</f>
        <v>23100</v>
      </c>
      <c r="K30" s="49">
        <f>ROUND($Y$1*'Evaluare Comune Cluj'!K30,-2)</f>
        <v>26400</v>
      </c>
      <c r="L30" s="49">
        <f>ROUND($Y$1*'Evaluare Comune Cluj'!L30,-2)</f>
        <v>29700</v>
      </c>
      <c r="M30" s="49">
        <f>ROUND($Y$1*'Evaluare Comune Cluj'!M30,-2)</f>
        <v>33000</v>
      </c>
      <c r="N30" s="43">
        <v>0</v>
      </c>
      <c r="O30" s="43"/>
      <c r="P30" s="43">
        <v>0</v>
      </c>
      <c r="Q30" s="43">
        <v>0</v>
      </c>
      <c r="R30" s="43">
        <v>0</v>
      </c>
      <c r="S30" s="43">
        <v>0</v>
      </c>
      <c r="T30" s="49">
        <f>ROUND($Y$1*'Evaluare Comune Cluj'!T30,-1)</f>
        <v>0</v>
      </c>
      <c r="U30" s="49">
        <f>ROUND($Y$1*'Evaluare Comune Cluj'!U30,-1)</f>
        <v>0</v>
      </c>
      <c r="V30" s="49">
        <f>ROUND($Y$1*'Evaluare Comune Cluj'!V30,-1)</f>
        <v>0</v>
      </c>
      <c r="W30" s="8"/>
    </row>
    <row r="31" spans="1:23" ht="15.75">
      <c r="A31" s="85"/>
      <c r="B31" s="85"/>
      <c r="C31" s="10" t="s">
        <v>19</v>
      </c>
      <c r="D31" s="51">
        <f>ROUND($Y$1*'Evaluare Comune Cluj'!D31,1)</f>
        <v>0.3</v>
      </c>
      <c r="E31" s="51">
        <f>ROUND($Y$1*'Evaluare Comune Cluj'!E31,1)</f>
        <v>0.7</v>
      </c>
      <c r="F31" s="51">
        <f>ROUND($Y$1*'Evaluare Comune Cluj'!F31,1)</f>
        <v>0.3</v>
      </c>
      <c r="G31" s="51">
        <f>ROUND($Y$1*'Evaluare Comune Cluj'!G31,1)</f>
        <v>2.6</v>
      </c>
      <c r="H31" s="49">
        <f>ROUND($Y$1*'Evaluare Comune Cluj'!H31,-2)</f>
        <v>16500</v>
      </c>
      <c r="I31" s="49">
        <f>ROUND($Y$1*'Evaluare Comune Cluj'!I31,-2)</f>
        <v>19800</v>
      </c>
      <c r="J31" s="49">
        <f>ROUND($Y$1*'Evaluare Comune Cluj'!J31,-2)</f>
        <v>23100</v>
      </c>
      <c r="K31" s="49">
        <f>ROUND($Y$1*'Evaluare Comune Cluj'!K31,-2)</f>
        <v>26400</v>
      </c>
      <c r="L31" s="49">
        <f>ROUND($Y$1*'Evaluare Comune Cluj'!L31,-2)</f>
        <v>29700</v>
      </c>
      <c r="M31" s="49">
        <f>ROUND($Y$1*'Evaluare Comune Cluj'!M31,-2)</f>
        <v>33000</v>
      </c>
      <c r="N31" s="43">
        <v>0</v>
      </c>
      <c r="O31" s="43"/>
      <c r="P31" s="43">
        <v>0</v>
      </c>
      <c r="Q31" s="43">
        <v>0</v>
      </c>
      <c r="R31" s="43">
        <v>0</v>
      </c>
      <c r="S31" s="43">
        <v>0</v>
      </c>
      <c r="T31" s="49">
        <f>ROUND($Y$1*'Evaluare Comune Cluj'!T31,-1)</f>
        <v>0</v>
      </c>
      <c r="U31" s="49">
        <f>ROUND($Y$1*'Evaluare Comune Cluj'!U31,-1)</f>
        <v>0</v>
      </c>
      <c r="V31" s="49">
        <f>ROUND($Y$1*'Evaluare Comune Cluj'!V31,-1)</f>
        <v>0</v>
      </c>
      <c r="W31" s="8"/>
    </row>
    <row r="32" spans="1:23" ht="15.75">
      <c r="A32" s="85"/>
      <c r="B32" s="85"/>
      <c r="C32" s="10" t="s">
        <v>20</v>
      </c>
      <c r="D32" s="51">
        <f>ROUND($Y$1*'Evaluare Comune Cluj'!D32,1)</f>
        <v>0.2</v>
      </c>
      <c r="E32" s="51">
        <f>ROUND($Y$1*'Evaluare Comune Cluj'!E32,1)</f>
        <v>0.7</v>
      </c>
      <c r="F32" s="51">
        <f>ROUND($Y$1*'Evaluare Comune Cluj'!F32,1)</f>
        <v>0.2</v>
      </c>
      <c r="G32" s="51">
        <f>ROUND($Y$1*'Evaluare Comune Cluj'!G32,1)</f>
        <v>1.7</v>
      </c>
      <c r="H32" s="49">
        <f>ROUND($Y$1*'Evaluare Comune Cluj'!H32,-2)</f>
        <v>13200</v>
      </c>
      <c r="I32" s="49">
        <f>ROUND($Y$1*'Evaluare Comune Cluj'!I32,-2)</f>
        <v>14900</v>
      </c>
      <c r="J32" s="49">
        <f>ROUND($Y$1*'Evaluare Comune Cluj'!J32,-2)</f>
        <v>16500</v>
      </c>
      <c r="K32" s="49">
        <f>ROUND($Y$1*'Evaluare Comune Cluj'!K32,-2)</f>
        <v>19800</v>
      </c>
      <c r="L32" s="49">
        <f>ROUND($Y$1*'Evaluare Comune Cluj'!L32,-2)</f>
        <v>23100</v>
      </c>
      <c r="M32" s="49">
        <f>ROUND($Y$1*'Evaluare Comune Cluj'!M32,-2)</f>
        <v>26400</v>
      </c>
      <c r="N32" s="43">
        <v>0</v>
      </c>
      <c r="O32" s="43"/>
      <c r="P32" s="43">
        <v>0</v>
      </c>
      <c r="Q32" s="43">
        <v>0</v>
      </c>
      <c r="R32" s="43">
        <v>0</v>
      </c>
      <c r="S32" s="43">
        <v>0</v>
      </c>
      <c r="T32" s="49">
        <f>ROUND($Y$1*'Evaluare Comune Cluj'!T32,-1)</f>
        <v>0</v>
      </c>
      <c r="U32" s="49">
        <f>ROUND($Y$1*'Evaluare Comune Cluj'!U32,-1)</f>
        <v>0</v>
      </c>
      <c r="V32" s="49">
        <f>ROUND($Y$1*'Evaluare Comune Cluj'!V32,-1)</f>
        <v>0</v>
      </c>
      <c r="W32" s="8"/>
    </row>
    <row r="33" spans="1:23" ht="15.75">
      <c r="A33" s="85"/>
      <c r="B33" s="85"/>
      <c r="C33" s="10" t="s">
        <v>21</v>
      </c>
      <c r="D33" s="51">
        <f>ROUND($Y$1*'Evaluare Comune Cluj'!D33,1)</f>
        <v>0.2</v>
      </c>
      <c r="E33" s="51">
        <f>ROUND($Y$1*'Evaluare Comune Cluj'!E33,1)</f>
        <v>0.7</v>
      </c>
      <c r="F33" s="51">
        <f>ROUND($Y$1*'Evaluare Comune Cluj'!F33,1)</f>
        <v>0.2</v>
      </c>
      <c r="G33" s="51">
        <f>ROUND($Y$1*'Evaluare Comune Cluj'!G33,1)</f>
        <v>1.7</v>
      </c>
      <c r="H33" s="49">
        <f>ROUND($Y$1*'Evaluare Comune Cluj'!H33,-2)</f>
        <v>16500</v>
      </c>
      <c r="I33" s="49">
        <f>ROUND($Y$1*'Evaluare Comune Cluj'!I33,-2)</f>
        <v>19800</v>
      </c>
      <c r="J33" s="49">
        <f>ROUND($Y$1*'Evaluare Comune Cluj'!J33,-2)</f>
        <v>23100</v>
      </c>
      <c r="K33" s="49">
        <f>ROUND($Y$1*'Evaluare Comune Cluj'!K33,-2)</f>
        <v>26400</v>
      </c>
      <c r="L33" s="49">
        <f>ROUND($Y$1*'Evaluare Comune Cluj'!L33,-2)</f>
        <v>29700</v>
      </c>
      <c r="M33" s="49">
        <f>ROUND($Y$1*'Evaluare Comune Cluj'!M33,-2)</f>
        <v>33000</v>
      </c>
      <c r="N33" s="43">
        <v>0</v>
      </c>
      <c r="O33" s="43"/>
      <c r="P33" s="43">
        <v>0</v>
      </c>
      <c r="Q33" s="43">
        <v>0</v>
      </c>
      <c r="R33" s="43">
        <v>0</v>
      </c>
      <c r="S33" s="43">
        <v>0</v>
      </c>
      <c r="T33" s="49">
        <f>ROUND($Y$1*'Evaluare Comune Cluj'!T33,-1)</f>
        <v>0</v>
      </c>
      <c r="U33" s="49">
        <f>ROUND($Y$1*'Evaluare Comune Cluj'!U33,-1)</f>
        <v>0</v>
      </c>
      <c r="V33" s="49">
        <f>ROUND($Y$1*'Evaluare Comune Cluj'!V33,-1)</f>
        <v>0</v>
      </c>
      <c r="W33" s="8"/>
    </row>
    <row r="34" spans="1:23" ht="15.75">
      <c r="A34" s="85"/>
      <c r="B34" s="85"/>
      <c r="C34" s="10" t="s">
        <v>22</v>
      </c>
      <c r="D34" s="51">
        <f>ROUND($Y$1*'Evaluare Comune Cluj'!D34,1)</f>
        <v>0.2</v>
      </c>
      <c r="E34" s="51">
        <f>ROUND($Y$1*'Evaluare Comune Cluj'!E34,1)</f>
        <v>0.7</v>
      </c>
      <c r="F34" s="51">
        <f>ROUND($Y$1*'Evaluare Comune Cluj'!F34,1)</f>
        <v>0.2</v>
      </c>
      <c r="G34" s="51">
        <f>ROUND($Y$1*'Evaluare Comune Cluj'!G34,1)</f>
        <v>1.7</v>
      </c>
      <c r="H34" s="49">
        <f>ROUND($Y$1*'Evaluare Comune Cluj'!H34,-2)</f>
        <v>16500</v>
      </c>
      <c r="I34" s="49">
        <f>ROUND($Y$1*'Evaluare Comune Cluj'!I34,-2)</f>
        <v>19800</v>
      </c>
      <c r="J34" s="49">
        <f>ROUND($Y$1*'Evaluare Comune Cluj'!J34,-2)</f>
        <v>23100</v>
      </c>
      <c r="K34" s="49">
        <f>ROUND($Y$1*'Evaluare Comune Cluj'!K34,-2)</f>
        <v>26400</v>
      </c>
      <c r="L34" s="49">
        <f>ROUND($Y$1*'Evaluare Comune Cluj'!L34,-2)</f>
        <v>29700</v>
      </c>
      <c r="M34" s="49">
        <f>ROUND($Y$1*'Evaluare Comune Cluj'!M34,-2)</f>
        <v>33000</v>
      </c>
      <c r="N34" s="43">
        <v>0</v>
      </c>
      <c r="O34" s="43"/>
      <c r="P34" s="43">
        <v>0</v>
      </c>
      <c r="Q34" s="43">
        <v>0</v>
      </c>
      <c r="R34" s="43">
        <v>0</v>
      </c>
      <c r="S34" s="43">
        <v>0</v>
      </c>
      <c r="T34" s="49">
        <f>ROUND($Y$1*'Evaluare Comune Cluj'!T34,-1)</f>
        <v>0</v>
      </c>
      <c r="U34" s="49">
        <f>ROUND($Y$1*'Evaluare Comune Cluj'!U34,-1)</f>
        <v>0</v>
      </c>
      <c r="V34" s="49">
        <f>ROUND($Y$1*'Evaluare Comune Cluj'!V34,-1)</f>
        <v>0</v>
      </c>
      <c r="W34" s="8"/>
    </row>
    <row r="35" spans="1:23" ht="15.75">
      <c r="A35" s="85">
        <v>4</v>
      </c>
      <c r="B35" s="85" t="s">
        <v>23</v>
      </c>
      <c r="C35" s="10" t="s">
        <v>23</v>
      </c>
      <c r="D35" s="51">
        <f>ROUND($Y$1*'Evaluare Comune Cluj'!D35,1)</f>
        <v>0.3</v>
      </c>
      <c r="E35" s="51">
        <f>ROUND($Y$1*'Evaluare Comune Cluj'!E35,1)</f>
        <v>0.7</v>
      </c>
      <c r="F35" s="51">
        <f>ROUND($Y$1*'Evaluare Comune Cluj'!F35,1)</f>
        <v>0.3</v>
      </c>
      <c r="G35" s="51">
        <f>ROUND($Y$1*'Evaluare Comune Cluj'!G35,1)</f>
        <v>1.3</v>
      </c>
      <c r="H35" s="49">
        <f>ROUND($Y$1*'Evaluare Comune Cluj'!H35,-2)</f>
        <v>19800</v>
      </c>
      <c r="I35" s="49">
        <f>ROUND($Y$1*'Evaluare Comune Cluj'!I35,-2)</f>
        <v>23100</v>
      </c>
      <c r="J35" s="49">
        <f>ROUND($Y$1*'Evaluare Comune Cluj'!J35,-2)</f>
        <v>26400</v>
      </c>
      <c r="K35" s="49">
        <f>ROUND($Y$1*'Evaluare Comune Cluj'!K35,-2)</f>
        <v>29700</v>
      </c>
      <c r="L35" s="49">
        <f>ROUND($Y$1*'Evaluare Comune Cluj'!L35,-2)</f>
        <v>33000</v>
      </c>
      <c r="M35" s="49">
        <f>ROUND($Y$1*'Evaluare Comune Cluj'!M35,-2)</f>
        <v>36300</v>
      </c>
      <c r="N35" s="43">
        <v>0</v>
      </c>
      <c r="O35" s="43"/>
      <c r="P35" s="43">
        <v>0</v>
      </c>
      <c r="Q35" s="49">
        <f>ROUND($Y$1*'Evaluare Comune Cluj'!Q35,-2)</f>
        <v>26400</v>
      </c>
      <c r="R35" s="49">
        <f>ROUND($Y$1*'Evaluare Comune Cluj'!R35,-2)</f>
        <v>33000</v>
      </c>
      <c r="S35" s="43">
        <v>0</v>
      </c>
      <c r="T35" s="49">
        <f>ROUND($Y$1*'Evaluare Comune Cluj'!T35,-1)</f>
        <v>0</v>
      </c>
      <c r="U35" s="49">
        <f>ROUND($Y$1*'Evaluare Comune Cluj'!U35,-1)</f>
        <v>0</v>
      </c>
      <c r="V35" s="49">
        <f>ROUND($Y$1*'Evaluare Comune Cluj'!V35,-1)</f>
        <v>0</v>
      </c>
      <c r="W35" s="8"/>
    </row>
    <row r="36" spans="1:23" ht="15.75">
      <c r="A36" s="85"/>
      <c r="B36" s="85"/>
      <c r="C36" s="10" t="s">
        <v>24</v>
      </c>
      <c r="D36" s="51">
        <f>ROUND($Y$1*'Evaluare Comune Cluj'!D36,1)</f>
        <v>0.2</v>
      </c>
      <c r="E36" s="51">
        <f>ROUND($Y$1*'Evaluare Comune Cluj'!E36,1)</f>
        <v>0.7</v>
      </c>
      <c r="F36" s="51">
        <f>ROUND($Y$1*'Evaluare Comune Cluj'!F36,1)</f>
        <v>0.2</v>
      </c>
      <c r="G36" s="51">
        <f>ROUND($Y$1*'Evaluare Comune Cluj'!G36,1)</f>
        <v>0.3</v>
      </c>
      <c r="H36" s="49">
        <f>ROUND($Y$1*'Evaluare Comune Cluj'!H36,-2)</f>
        <v>13200</v>
      </c>
      <c r="I36" s="49">
        <f>ROUND($Y$1*'Evaluare Comune Cluj'!I36,-2)</f>
        <v>14900</v>
      </c>
      <c r="J36" s="49">
        <f>ROUND($Y$1*'Evaluare Comune Cluj'!J36,-2)</f>
        <v>16500</v>
      </c>
      <c r="K36" s="49">
        <f>ROUND($Y$1*'Evaluare Comune Cluj'!K36,-2)</f>
        <v>19800</v>
      </c>
      <c r="L36" s="49">
        <f>ROUND($Y$1*'Evaluare Comune Cluj'!L36,-2)</f>
        <v>23100</v>
      </c>
      <c r="M36" s="49">
        <f>ROUND($Y$1*'Evaluare Comune Cluj'!M36,-2)</f>
        <v>26400</v>
      </c>
      <c r="N36" s="43">
        <v>0</v>
      </c>
      <c r="O36" s="43"/>
      <c r="P36" s="43">
        <v>0</v>
      </c>
      <c r="Q36" s="43">
        <v>0</v>
      </c>
      <c r="R36" s="43">
        <v>0</v>
      </c>
      <c r="S36" s="43">
        <v>0</v>
      </c>
      <c r="T36" s="49">
        <f>ROUND($Y$1*'Evaluare Comune Cluj'!T36,-1)</f>
        <v>0</v>
      </c>
      <c r="U36" s="49">
        <f>ROUND($Y$1*'Evaluare Comune Cluj'!U36,-1)</f>
        <v>0</v>
      </c>
      <c r="V36" s="49">
        <f>ROUND($Y$1*'Evaluare Comune Cluj'!V36,-1)</f>
        <v>0</v>
      </c>
      <c r="W36" s="8"/>
    </row>
    <row r="37" spans="1:23" ht="15.75">
      <c r="A37" s="85"/>
      <c r="B37" s="85"/>
      <c r="C37" s="10" t="s">
        <v>25</v>
      </c>
      <c r="D37" s="51">
        <f>ROUND($Y$1*'Evaluare Comune Cluj'!D37,1)</f>
        <v>0.2</v>
      </c>
      <c r="E37" s="51">
        <f>ROUND($Y$1*'Evaluare Comune Cluj'!E37,1)</f>
        <v>0.7</v>
      </c>
      <c r="F37" s="51">
        <f>ROUND($Y$1*'Evaluare Comune Cluj'!F37,1)</f>
        <v>0.2</v>
      </c>
      <c r="G37" s="51">
        <f>ROUND($Y$1*'Evaluare Comune Cluj'!G37,1)</f>
        <v>0.3</v>
      </c>
      <c r="H37" s="49">
        <f>ROUND($Y$1*'Evaluare Comune Cluj'!H37,-2)</f>
        <v>13200</v>
      </c>
      <c r="I37" s="49">
        <f>ROUND($Y$1*'Evaluare Comune Cluj'!I37,-2)</f>
        <v>14900</v>
      </c>
      <c r="J37" s="49">
        <f>ROUND($Y$1*'Evaluare Comune Cluj'!J37,-2)</f>
        <v>16500</v>
      </c>
      <c r="K37" s="49">
        <f>ROUND($Y$1*'Evaluare Comune Cluj'!K37,-2)</f>
        <v>19800</v>
      </c>
      <c r="L37" s="49">
        <f>ROUND($Y$1*'Evaluare Comune Cluj'!L37,-2)</f>
        <v>23100</v>
      </c>
      <c r="M37" s="49">
        <f>ROUND($Y$1*'Evaluare Comune Cluj'!M37,-2)</f>
        <v>26400</v>
      </c>
      <c r="N37" s="43">
        <v>0</v>
      </c>
      <c r="O37" s="43"/>
      <c r="P37" s="43">
        <v>0</v>
      </c>
      <c r="Q37" s="43">
        <v>0</v>
      </c>
      <c r="R37" s="43">
        <v>0</v>
      </c>
      <c r="S37" s="43">
        <v>0</v>
      </c>
      <c r="T37" s="49">
        <f>ROUND($Y$1*'Evaluare Comune Cluj'!T37,-1)</f>
        <v>0</v>
      </c>
      <c r="U37" s="49">
        <f>ROUND($Y$1*'Evaluare Comune Cluj'!U37,-1)</f>
        <v>0</v>
      </c>
      <c r="V37" s="49">
        <f>ROUND($Y$1*'Evaluare Comune Cluj'!V37,-1)</f>
        <v>0</v>
      </c>
      <c r="W37" s="8"/>
    </row>
    <row r="38" spans="1:23" ht="15.75">
      <c r="A38" s="85">
        <v>5</v>
      </c>
      <c r="B38" s="85" t="s">
        <v>26</v>
      </c>
      <c r="C38" s="10" t="s">
        <v>26</v>
      </c>
      <c r="D38" s="51">
        <f>ROUND($Y$1*'Evaluare Comune Cluj'!D38,1)</f>
        <v>6.6</v>
      </c>
      <c r="E38" s="51">
        <f>ROUND($Y$1*'Evaluare Comune Cluj'!E38,1)</f>
        <v>9.9</v>
      </c>
      <c r="F38" s="51">
        <f>ROUND($Y$1*'Evaluare Comune Cluj'!F38,1)</f>
        <v>6.6</v>
      </c>
      <c r="G38" s="51">
        <f>ROUND($Y$1*'Evaluare Comune Cluj'!G38,1)</f>
        <v>99</v>
      </c>
      <c r="H38" s="49">
        <f>ROUND($Y$1*'Evaluare Comune Cluj'!H38,-2)</f>
        <v>99000</v>
      </c>
      <c r="I38" s="49">
        <f>ROUND($Y$1*'Evaluare Comune Cluj'!I38,-2)</f>
        <v>108900</v>
      </c>
      <c r="J38" s="49">
        <f>ROUND($Y$1*'Evaluare Comune Cluj'!J38,-2)</f>
        <v>118800</v>
      </c>
      <c r="K38" s="49">
        <f>ROUND($Y$1*'Evaluare Comune Cluj'!K38,-2)</f>
        <v>132000</v>
      </c>
      <c r="L38" s="49">
        <f>ROUND($Y$1*'Evaluare Comune Cluj'!L38,-2)</f>
        <v>145200</v>
      </c>
      <c r="M38" s="49">
        <f>ROUND($Y$1*'Evaluare Comune Cluj'!M38,-2)</f>
        <v>158400</v>
      </c>
      <c r="N38" s="49">
        <f>ROUND($Y$1*'Evaluare Comune Cluj'!N38,-2)</f>
        <v>297000</v>
      </c>
      <c r="O38" s="49">
        <f>ROUND($Y$1*'Evaluare Comune Cluj'!O38,-2)</f>
        <v>26400</v>
      </c>
      <c r="P38" s="43">
        <v>0</v>
      </c>
      <c r="Q38" s="43">
        <v>0</v>
      </c>
      <c r="R38" s="43">
        <v>0</v>
      </c>
      <c r="S38" s="43">
        <v>0</v>
      </c>
      <c r="T38" s="49">
        <f>ROUND($Y$1*'Evaluare Comune Cluj'!T38,-1)</f>
        <v>260</v>
      </c>
      <c r="U38" s="49">
        <f>ROUND($Y$1*'Evaluare Comune Cluj'!U38,-1)</f>
        <v>260</v>
      </c>
      <c r="V38" s="49">
        <f>ROUND($Y$1*'Evaluare Comune Cluj'!V38,-1)</f>
        <v>230</v>
      </c>
      <c r="W38" s="8"/>
    </row>
    <row r="39" spans="1:23" ht="15.75">
      <c r="A39" s="85"/>
      <c r="B39" s="85"/>
      <c r="C39" s="10" t="s">
        <v>27</v>
      </c>
      <c r="D39" s="51">
        <f>ROUND($Y$1*'Evaluare Comune Cluj'!D39,1)</f>
        <v>4.3</v>
      </c>
      <c r="E39" s="51">
        <f>ROUND($Y$1*'Evaluare Comune Cluj'!E39,1)</f>
        <v>5</v>
      </c>
      <c r="F39" s="51">
        <f>ROUND($Y$1*'Evaluare Comune Cluj'!F39,1)</f>
        <v>4.3</v>
      </c>
      <c r="G39" s="51">
        <f>ROUND($Y$1*'Evaluare Comune Cluj'!G39,1)</f>
        <v>26.4</v>
      </c>
      <c r="H39" s="49">
        <f>ROUND($Y$1*'Evaluare Comune Cluj'!H39,-2)</f>
        <v>33000</v>
      </c>
      <c r="I39" s="49">
        <f>ROUND($Y$1*'Evaluare Comune Cluj'!I39,-2)</f>
        <v>36300</v>
      </c>
      <c r="J39" s="49">
        <f>ROUND($Y$1*'Evaluare Comune Cluj'!J39,-2)</f>
        <v>39600</v>
      </c>
      <c r="K39" s="49">
        <f>ROUND($Y$1*'Evaluare Comune Cluj'!K39,-2)</f>
        <v>42900</v>
      </c>
      <c r="L39" s="49">
        <f>ROUND($Y$1*'Evaluare Comune Cluj'!L39,-2)</f>
        <v>46200</v>
      </c>
      <c r="M39" s="49">
        <f>ROUND($Y$1*'Evaluare Comune Cluj'!M39,-2)</f>
        <v>49500</v>
      </c>
      <c r="N39" s="43">
        <v>0</v>
      </c>
      <c r="O39" s="43"/>
      <c r="P39" s="43">
        <v>0</v>
      </c>
      <c r="Q39" s="43">
        <v>0</v>
      </c>
      <c r="R39" s="43">
        <v>0</v>
      </c>
      <c r="S39" s="43">
        <v>0</v>
      </c>
      <c r="T39" s="49">
        <f>ROUND($Y$1*'Evaluare Comune Cluj'!T39,-1)</f>
        <v>0</v>
      </c>
      <c r="U39" s="49">
        <f>ROUND($Y$1*'Evaluare Comune Cluj'!U39,-1)</f>
        <v>0</v>
      </c>
      <c r="V39" s="49">
        <f>ROUND($Y$1*'Evaluare Comune Cluj'!V39,-1)</f>
        <v>0</v>
      </c>
      <c r="W39" s="8"/>
    </row>
    <row r="40" spans="1:23" ht="15.75">
      <c r="A40" s="85"/>
      <c r="B40" s="85"/>
      <c r="C40" s="10" t="s">
        <v>82</v>
      </c>
      <c r="D40" s="51">
        <f>ROUND($Y$1*'Evaluare Comune Cluj'!D40,1)</f>
        <v>1</v>
      </c>
      <c r="E40" s="51">
        <f>ROUND($Y$1*'Evaluare Comune Cluj'!E40,1)</f>
        <v>3.3</v>
      </c>
      <c r="F40" s="51">
        <f>ROUND($Y$1*'Evaluare Comune Cluj'!F40,1)</f>
        <v>3.3</v>
      </c>
      <c r="G40" s="51">
        <f>ROUND($Y$1*'Evaluare Comune Cluj'!G40,1)</f>
        <v>9.9</v>
      </c>
      <c r="H40" s="49">
        <f>ROUND($Y$1*'Evaluare Comune Cluj'!H40,-2)</f>
        <v>19800</v>
      </c>
      <c r="I40" s="49">
        <f>ROUND($Y$1*'Evaluare Comune Cluj'!I40,-2)</f>
        <v>23100</v>
      </c>
      <c r="J40" s="49">
        <f>ROUND($Y$1*'Evaluare Comune Cluj'!J40,-2)</f>
        <v>26400</v>
      </c>
      <c r="K40" s="49">
        <f>ROUND($Y$1*'Evaluare Comune Cluj'!K40,-2)</f>
        <v>29700</v>
      </c>
      <c r="L40" s="49">
        <f>ROUND($Y$1*'Evaluare Comune Cluj'!L40,-2)</f>
        <v>33000</v>
      </c>
      <c r="M40" s="49">
        <f>ROUND($Y$1*'Evaluare Comune Cluj'!M40,-2)</f>
        <v>36300</v>
      </c>
      <c r="N40" s="43">
        <v>0</v>
      </c>
      <c r="O40" s="43"/>
      <c r="P40" s="43">
        <v>0</v>
      </c>
      <c r="Q40" s="43">
        <v>0</v>
      </c>
      <c r="R40" s="43">
        <v>0</v>
      </c>
      <c r="S40" s="43">
        <v>0</v>
      </c>
      <c r="T40" s="49">
        <f>ROUND($Y$1*'Evaluare Comune Cluj'!T40,-1)</f>
        <v>0</v>
      </c>
      <c r="U40" s="49">
        <f>ROUND($Y$1*'Evaluare Comune Cluj'!U40,-1)</f>
        <v>0</v>
      </c>
      <c r="V40" s="49">
        <f>ROUND($Y$1*'Evaluare Comune Cluj'!V40,-1)</f>
        <v>0</v>
      </c>
      <c r="W40" s="8"/>
    </row>
    <row r="41" spans="1:23" ht="15.75">
      <c r="A41" s="85"/>
      <c r="B41" s="85"/>
      <c r="C41" s="10" t="s">
        <v>28</v>
      </c>
      <c r="D41" s="51">
        <f>ROUND($Y$1*'Evaluare Comune Cluj'!D41,1)</f>
        <v>1</v>
      </c>
      <c r="E41" s="51">
        <f>ROUND($Y$1*'Evaluare Comune Cluj'!E41,1)</f>
        <v>3.3</v>
      </c>
      <c r="F41" s="51">
        <f>ROUND($Y$1*'Evaluare Comune Cluj'!F41,1)</f>
        <v>3.3</v>
      </c>
      <c r="G41" s="51">
        <f>ROUND($Y$1*'Evaluare Comune Cluj'!G41,1)</f>
        <v>9.9</v>
      </c>
      <c r="H41" s="49">
        <f>ROUND($Y$1*'Evaluare Comune Cluj'!H41,-2)</f>
        <v>19800</v>
      </c>
      <c r="I41" s="49">
        <f>ROUND($Y$1*'Evaluare Comune Cluj'!I41,-2)</f>
        <v>23100</v>
      </c>
      <c r="J41" s="49">
        <f>ROUND($Y$1*'Evaluare Comune Cluj'!J41,-2)</f>
        <v>26400</v>
      </c>
      <c r="K41" s="49">
        <f>ROUND($Y$1*'Evaluare Comune Cluj'!K41,-2)</f>
        <v>29700</v>
      </c>
      <c r="L41" s="49">
        <f>ROUND($Y$1*'Evaluare Comune Cluj'!L41,-2)</f>
        <v>33000</v>
      </c>
      <c r="M41" s="49">
        <f>ROUND($Y$1*'Evaluare Comune Cluj'!M41,-2)</f>
        <v>36300</v>
      </c>
      <c r="N41" s="43">
        <v>0</v>
      </c>
      <c r="O41" s="43"/>
      <c r="P41" s="43">
        <v>0</v>
      </c>
      <c r="Q41" s="43">
        <v>0</v>
      </c>
      <c r="R41" s="43">
        <v>0</v>
      </c>
      <c r="S41" s="43">
        <v>0</v>
      </c>
      <c r="T41" s="49">
        <f>ROUND($Y$1*'Evaluare Comune Cluj'!T41,-1)</f>
        <v>0</v>
      </c>
      <c r="U41" s="49">
        <f>ROUND($Y$1*'Evaluare Comune Cluj'!U41,-1)</f>
        <v>0</v>
      </c>
      <c r="V41" s="49">
        <f>ROUND($Y$1*'Evaluare Comune Cluj'!V41,-1)</f>
        <v>0</v>
      </c>
      <c r="W41" s="8"/>
    </row>
    <row r="42" spans="1:23" ht="15.75">
      <c r="A42" s="85"/>
      <c r="B42" s="85"/>
      <c r="C42" s="10" t="s">
        <v>29</v>
      </c>
      <c r="D42" s="51">
        <f>ROUND($Y$1*'Evaluare Comune Cluj'!D42,1)</f>
        <v>1</v>
      </c>
      <c r="E42" s="51">
        <f>ROUND($Y$1*'Evaluare Comune Cluj'!E42,1)</f>
        <v>3.3</v>
      </c>
      <c r="F42" s="51">
        <f>ROUND($Y$1*'Evaluare Comune Cluj'!F42,1)</f>
        <v>3.3</v>
      </c>
      <c r="G42" s="51">
        <f>ROUND($Y$1*'Evaluare Comune Cluj'!G42,1)</f>
        <v>9.9</v>
      </c>
      <c r="H42" s="49">
        <f>ROUND($Y$1*'Evaluare Comune Cluj'!H42,-2)</f>
        <v>19800</v>
      </c>
      <c r="I42" s="49">
        <f>ROUND($Y$1*'Evaluare Comune Cluj'!I42,-2)</f>
        <v>23100</v>
      </c>
      <c r="J42" s="49">
        <f>ROUND($Y$1*'Evaluare Comune Cluj'!J42,-2)</f>
        <v>26400</v>
      </c>
      <c r="K42" s="49">
        <f>ROUND($Y$1*'Evaluare Comune Cluj'!K42,-2)</f>
        <v>29700</v>
      </c>
      <c r="L42" s="49">
        <f>ROUND($Y$1*'Evaluare Comune Cluj'!L42,-2)</f>
        <v>33000</v>
      </c>
      <c r="M42" s="49">
        <f>ROUND($Y$1*'Evaluare Comune Cluj'!M42,-2)</f>
        <v>36300</v>
      </c>
      <c r="N42" s="43">
        <v>0</v>
      </c>
      <c r="O42" s="43"/>
      <c r="P42" s="43">
        <v>0</v>
      </c>
      <c r="Q42" s="43">
        <v>0</v>
      </c>
      <c r="R42" s="43">
        <v>0</v>
      </c>
      <c r="S42" s="43">
        <v>0</v>
      </c>
      <c r="T42" s="49">
        <f>ROUND($Y$1*'Evaluare Comune Cluj'!T42,-1)</f>
        <v>0</v>
      </c>
      <c r="U42" s="49">
        <f>ROUND($Y$1*'Evaluare Comune Cluj'!U42,-1)</f>
        <v>0</v>
      </c>
      <c r="V42" s="49">
        <f>ROUND($Y$1*'Evaluare Comune Cluj'!V42,-1)</f>
        <v>0</v>
      </c>
      <c r="W42" s="8"/>
    </row>
    <row r="43" spans="1:23" ht="15.75">
      <c r="A43" s="85"/>
      <c r="B43" s="85"/>
      <c r="C43" s="10" t="s">
        <v>30</v>
      </c>
      <c r="D43" s="51">
        <f>ROUND($Y$1*'Evaluare Comune Cluj'!D43,1)</f>
        <v>1</v>
      </c>
      <c r="E43" s="51">
        <f>ROUND($Y$1*'Evaluare Comune Cluj'!E43,1)</f>
        <v>3.3</v>
      </c>
      <c r="F43" s="51">
        <f>ROUND($Y$1*'Evaluare Comune Cluj'!F43,1)</f>
        <v>3.3</v>
      </c>
      <c r="G43" s="51">
        <f>ROUND($Y$1*'Evaluare Comune Cluj'!G43,1)</f>
        <v>9.9</v>
      </c>
      <c r="H43" s="49">
        <f>ROUND($Y$1*'Evaluare Comune Cluj'!H43,-2)</f>
        <v>19800</v>
      </c>
      <c r="I43" s="49">
        <f>ROUND($Y$1*'Evaluare Comune Cluj'!I43,-2)</f>
        <v>23100</v>
      </c>
      <c r="J43" s="49">
        <f>ROUND($Y$1*'Evaluare Comune Cluj'!J43,-2)</f>
        <v>26400</v>
      </c>
      <c r="K43" s="49">
        <f>ROUND($Y$1*'Evaluare Comune Cluj'!K43,-2)</f>
        <v>29700</v>
      </c>
      <c r="L43" s="49">
        <f>ROUND($Y$1*'Evaluare Comune Cluj'!L43,-2)</f>
        <v>33000</v>
      </c>
      <c r="M43" s="49">
        <f>ROUND($Y$1*'Evaluare Comune Cluj'!M43,-2)</f>
        <v>36300</v>
      </c>
      <c r="N43" s="43">
        <v>0</v>
      </c>
      <c r="O43" s="43"/>
      <c r="P43" s="43">
        <v>0</v>
      </c>
      <c r="Q43" s="43">
        <v>0</v>
      </c>
      <c r="R43" s="43">
        <v>0</v>
      </c>
      <c r="S43" s="43">
        <v>0</v>
      </c>
      <c r="T43" s="49">
        <f>ROUND($Y$1*'Evaluare Comune Cluj'!T43,-1)</f>
        <v>0</v>
      </c>
      <c r="U43" s="49">
        <f>ROUND($Y$1*'Evaluare Comune Cluj'!U43,-1)</f>
        <v>0</v>
      </c>
      <c r="V43" s="49">
        <f>ROUND($Y$1*'Evaluare Comune Cluj'!V43,-1)</f>
        <v>0</v>
      </c>
      <c r="W43" s="8"/>
    </row>
    <row r="44" spans="1:23" ht="15.75">
      <c r="A44" s="85"/>
      <c r="B44" s="85"/>
      <c r="C44" s="10" t="s">
        <v>31</v>
      </c>
      <c r="D44" s="51">
        <f>ROUND($Y$1*'Evaluare Comune Cluj'!D44,1)</f>
        <v>1</v>
      </c>
      <c r="E44" s="51">
        <f>ROUND($Y$1*'Evaluare Comune Cluj'!E44,1)</f>
        <v>3.3</v>
      </c>
      <c r="F44" s="51">
        <f>ROUND($Y$1*'Evaluare Comune Cluj'!F44,1)</f>
        <v>3.3</v>
      </c>
      <c r="G44" s="51">
        <f>ROUND($Y$1*'Evaluare Comune Cluj'!G44,1)</f>
        <v>9.9</v>
      </c>
      <c r="H44" s="49">
        <f>ROUND($Y$1*'Evaluare Comune Cluj'!H44,-2)</f>
        <v>19800</v>
      </c>
      <c r="I44" s="49">
        <f>ROUND($Y$1*'Evaluare Comune Cluj'!I44,-2)</f>
        <v>23100</v>
      </c>
      <c r="J44" s="49">
        <f>ROUND($Y$1*'Evaluare Comune Cluj'!J44,-2)</f>
        <v>26400</v>
      </c>
      <c r="K44" s="49">
        <f>ROUND($Y$1*'Evaluare Comune Cluj'!K44,-2)</f>
        <v>29700</v>
      </c>
      <c r="L44" s="49">
        <f>ROUND($Y$1*'Evaluare Comune Cluj'!L44,-2)</f>
        <v>33000</v>
      </c>
      <c r="M44" s="49">
        <f>ROUND($Y$1*'Evaluare Comune Cluj'!M44,-2)</f>
        <v>36300</v>
      </c>
      <c r="N44" s="43">
        <v>0</v>
      </c>
      <c r="O44" s="43"/>
      <c r="P44" s="43">
        <v>0</v>
      </c>
      <c r="Q44" s="43">
        <v>0</v>
      </c>
      <c r="R44" s="43">
        <v>0</v>
      </c>
      <c r="S44" s="43">
        <v>0</v>
      </c>
      <c r="T44" s="49">
        <f>ROUND($Y$1*'Evaluare Comune Cluj'!T44,-1)</f>
        <v>0</v>
      </c>
      <c r="U44" s="49">
        <f>ROUND($Y$1*'Evaluare Comune Cluj'!U44,-1)</f>
        <v>0</v>
      </c>
      <c r="V44" s="49">
        <f>ROUND($Y$1*'Evaluare Comune Cluj'!V44,-1)</f>
        <v>0</v>
      </c>
      <c r="W44" s="8"/>
    </row>
    <row r="45" spans="1:23" ht="15.75">
      <c r="A45" s="85"/>
      <c r="B45" s="85"/>
      <c r="C45" s="10" t="s">
        <v>32</v>
      </c>
      <c r="D45" s="51">
        <f>ROUND($Y$1*'Evaluare Comune Cluj'!D45,1)</f>
        <v>0.7</v>
      </c>
      <c r="E45" s="51">
        <f>ROUND($Y$1*'Evaluare Comune Cluj'!E45,1)</f>
        <v>3.3</v>
      </c>
      <c r="F45" s="51">
        <f>ROUND($Y$1*'Evaluare Comune Cluj'!F45,1)</f>
        <v>3.3</v>
      </c>
      <c r="G45" s="51">
        <f>ROUND($Y$1*'Evaluare Comune Cluj'!G45,1)</f>
        <v>9.9</v>
      </c>
      <c r="H45" s="49">
        <f>ROUND($Y$1*'Evaluare Comune Cluj'!H45,-2)</f>
        <v>19800</v>
      </c>
      <c r="I45" s="49">
        <f>ROUND($Y$1*'Evaluare Comune Cluj'!I45,-2)</f>
        <v>23100</v>
      </c>
      <c r="J45" s="49">
        <f>ROUND($Y$1*'Evaluare Comune Cluj'!J45,-2)</f>
        <v>26400</v>
      </c>
      <c r="K45" s="49">
        <f>ROUND($Y$1*'Evaluare Comune Cluj'!K45,-2)</f>
        <v>29700</v>
      </c>
      <c r="L45" s="49">
        <f>ROUND($Y$1*'Evaluare Comune Cluj'!L45,-2)</f>
        <v>33000</v>
      </c>
      <c r="M45" s="49">
        <f>ROUND($Y$1*'Evaluare Comune Cluj'!M45,-2)</f>
        <v>36300</v>
      </c>
      <c r="N45" s="43">
        <v>0</v>
      </c>
      <c r="O45" s="43"/>
      <c r="P45" s="43">
        <v>0</v>
      </c>
      <c r="Q45" s="43">
        <v>0</v>
      </c>
      <c r="R45" s="43">
        <v>0</v>
      </c>
      <c r="S45" s="43">
        <v>0</v>
      </c>
      <c r="T45" s="49">
        <f>ROUND($Y$1*'Evaluare Comune Cluj'!T45,-1)</f>
        <v>0</v>
      </c>
      <c r="U45" s="49">
        <f>ROUND($Y$1*'Evaluare Comune Cluj'!U45,-1)</f>
        <v>0</v>
      </c>
      <c r="V45" s="49">
        <f>ROUND($Y$1*'Evaluare Comune Cluj'!V45,-1)</f>
        <v>0</v>
      </c>
      <c r="W45" s="8"/>
    </row>
    <row r="46" spans="1:23" ht="15.75">
      <c r="A46" s="85"/>
      <c r="B46" s="85"/>
      <c r="C46" s="10" t="s">
        <v>33</v>
      </c>
      <c r="D46" s="51">
        <f>ROUND($Y$1*'Evaluare Comune Cluj'!D46,1)</f>
        <v>0.7</v>
      </c>
      <c r="E46" s="51">
        <f>ROUND($Y$1*'Evaluare Comune Cluj'!E46,1)</f>
        <v>3.3</v>
      </c>
      <c r="F46" s="51">
        <f>ROUND($Y$1*'Evaluare Comune Cluj'!F46,1)</f>
        <v>3.3</v>
      </c>
      <c r="G46" s="51">
        <f>ROUND($Y$1*'Evaluare Comune Cluj'!G46,1)</f>
        <v>9.9</v>
      </c>
      <c r="H46" s="49">
        <f>ROUND($Y$1*'Evaluare Comune Cluj'!H46,-2)</f>
        <v>19800</v>
      </c>
      <c r="I46" s="49">
        <f>ROUND($Y$1*'Evaluare Comune Cluj'!I46,-2)</f>
        <v>23100</v>
      </c>
      <c r="J46" s="49">
        <f>ROUND($Y$1*'Evaluare Comune Cluj'!J46,-2)</f>
        <v>26400</v>
      </c>
      <c r="K46" s="49">
        <f>ROUND($Y$1*'Evaluare Comune Cluj'!K46,-2)</f>
        <v>29700</v>
      </c>
      <c r="L46" s="49">
        <f>ROUND($Y$1*'Evaluare Comune Cluj'!L46,-2)</f>
        <v>33000</v>
      </c>
      <c r="M46" s="49">
        <f>ROUND($Y$1*'Evaluare Comune Cluj'!M46,-2)</f>
        <v>36300</v>
      </c>
      <c r="N46" s="43">
        <v>0</v>
      </c>
      <c r="O46" s="43"/>
      <c r="P46" s="43">
        <v>0</v>
      </c>
      <c r="Q46" s="43">
        <v>0</v>
      </c>
      <c r="R46" s="43">
        <v>0</v>
      </c>
      <c r="S46" s="43">
        <v>0</v>
      </c>
      <c r="T46" s="49">
        <f>ROUND($Y$1*'Evaluare Comune Cluj'!T46,-1)</f>
        <v>0</v>
      </c>
      <c r="U46" s="49">
        <f>ROUND($Y$1*'Evaluare Comune Cluj'!U46,-1)</f>
        <v>0</v>
      </c>
      <c r="V46" s="49">
        <f>ROUND($Y$1*'Evaluare Comune Cluj'!V46,-1)</f>
        <v>0</v>
      </c>
      <c r="W46" s="8"/>
    </row>
    <row r="47" spans="1:23" ht="15.75">
      <c r="A47" s="85">
        <v>6</v>
      </c>
      <c r="B47" s="85" t="s">
        <v>34</v>
      </c>
      <c r="C47" s="10" t="s">
        <v>34</v>
      </c>
      <c r="D47" s="51">
        <f>ROUND($Y$1*'Evaluare Comune Cluj'!D47,1)</f>
        <v>0.4</v>
      </c>
      <c r="E47" s="51">
        <f>ROUND($Y$1*'Evaluare Comune Cluj'!E47,1)</f>
        <v>0.7</v>
      </c>
      <c r="F47" s="51">
        <f>ROUND($Y$1*'Evaluare Comune Cluj'!F47,1)</f>
        <v>0.4</v>
      </c>
      <c r="G47" s="51">
        <f>ROUND($Y$1*'Evaluare Comune Cluj'!G47,1)</f>
        <v>33</v>
      </c>
      <c r="H47" s="49">
        <f>ROUND($Y$1*'Evaluare Comune Cluj'!H47,-2)</f>
        <v>33000</v>
      </c>
      <c r="I47" s="49">
        <f>ROUND($Y$1*'Evaluare Comune Cluj'!I47,-2)</f>
        <v>36300</v>
      </c>
      <c r="J47" s="49">
        <f>ROUND($Y$1*'Evaluare Comune Cluj'!J47,-2)</f>
        <v>39600</v>
      </c>
      <c r="K47" s="49">
        <f>ROUND($Y$1*'Evaluare Comune Cluj'!K47,-2)</f>
        <v>42900</v>
      </c>
      <c r="L47" s="49">
        <f>ROUND($Y$1*'Evaluare Comune Cluj'!L47,-2)</f>
        <v>46200</v>
      </c>
      <c r="M47" s="49">
        <f>ROUND($Y$1*'Evaluare Comune Cluj'!M47,-2)</f>
        <v>49500</v>
      </c>
      <c r="N47" s="49">
        <f>ROUND($Y$1*'Evaluare Comune Cluj'!N47,-2)</f>
        <v>132000</v>
      </c>
      <c r="O47" s="49">
        <f>ROUND($Y$1*'Evaluare Comune Cluj'!O47,-2)</f>
        <v>16500</v>
      </c>
      <c r="P47" s="43">
        <v>0</v>
      </c>
      <c r="Q47" s="43">
        <v>0</v>
      </c>
      <c r="R47" s="43">
        <v>0</v>
      </c>
      <c r="S47" s="43">
        <v>0</v>
      </c>
      <c r="T47" s="49">
        <f>ROUND($Y$1*'Evaluare Comune Cluj'!T47,-1)</f>
        <v>0</v>
      </c>
      <c r="U47" s="49">
        <f>ROUND($Y$1*'Evaluare Comune Cluj'!U47,-1)</f>
        <v>0</v>
      </c>
      <c r="V47" s="49">
        <f>ROUND($Y$1*'Evaluare Comune Cluj'!V47,-1)</f>
        <v>0</v>
      </c>
      <c r="W47" s="8"/>
    </row>
    <row r="48" spans="1:23" ht="15.75">
      <c r="A48" s="85"/>
      <c r="B48" s="85"/>
      <c r="C48" s="10" t="s">
        <v>35</v>
      </c>
      <c r="D48" s="51">
        <f>ROUND($Y$1*'Evaluare Comune Cluj'!D48,1)</f>
        <v>0.2</v>
      </c>
      <c r="E48" s="51">
        <f>ROUND($Y$1*'Evaluare Comune Cluj'!E48,1)</f>
        <v>0.5</v>
      </c>
      <c r="F48" s="51">
        <f>ROUND($Y$1*'Evaluare Comune Cluj'!F48,1)</f>
        <v>0.2</v>
      </c>
      <c r="G48" s="51">
        <f>ROUND($Y$1*'Evaluare Comune Cluj'!G48,1)</f>
        <v>9.9</v>
      </c>
      <c r="H48" s="49">
        <f>ROUND($Y$1*'Evaluare Comune Cluj'!H48,-2)</f>
        <v>16500</v>
      </c>
      <c r="I48" s="49">
        <f>ROUND($Y$1*'Evaluare Comune Cluj'!I48,-2)</f>
        <v>19800</v>
      </c>
      <c r="J48" s="49">
        <f>ROUND($Y$1*'Evaluare Comune Cluj'!J48,-2)</f>
        <v>23100</v>
      </c>
      <c r="K48" s="49">
        <f>ROUND($Y$1*'Evaluare Comune Cluj'!K48,-2)</f>
        <v>26400</v>
      </c>
      <c r="L48" s="49">
        <f>ROUND($Y$1*'Evaluare Comune Cluj'!L48,-2)</f>
        <v>29700</v>
      </c>
      <c r="M48" s="49">
        <f>ROUND($Y$1*'Evaluare Comune Cluj'!M48,-2)</f>
        <v>33000</v>
      </c>
      <c r="N48" s="43">
        <v>0</v>
      </c>
      <c r="O48" s="43"/>
      <c r="P48" s="43">
        <v>0</v>
      </c>
      <c r="Q48" s="43">
        <v>0</v>
      </c>
      <c r="R48" s="43">
        <v>0</v>
      </c>
      <c r="S48" s="43">
        <v>0</v>
      </c>
      <c r="T48" s="49">
        <f>ROUND($Y$1*'Evaluare Comune Cluj'!T48,-1)</f>
        <v>0</v>
      </c>
      <c r="U48" s="49">
        <f>ROUND($Y$1*'Evaluare Comune Cluj'!U48,-1)</f>
        <v>0</v>
      </c>
      <c r="V48" s="49">
        <f>ROUND($Y$1*'Evaluare Comune Cluj'!V48,-1)</f>
        <v>0</v>
      </c>
      <c r="W48" s="8"/>
    </row>
    <row r="49" spans="1:23" ht="15.75">
      <c r="A49" s="85"/>
      <c r="B49" s="85"/>
      <c r="C49" s="10" t="s">
        <v>36</v>
      </c>
      <c r="D49" s="51">
        <f>ROUND($Y$1*'Evaluare Comune Cluj'!D49,1)</f>
        <v>0.2</v>
      </c>
      <c r="E49" s="51">
        <f>ROUND($Y$1*'Evaluare Comune Cluj'!E49,1)</f>
        <v>0.5</v>
      </c>
      <c r="F49" s="51">
        <f>ROUND($Y$1*'Evaluare Comune Cluj'!F49,1)</f>
        <v>0.2</v>
      </c>
      <c r="G49" s="51">
        <f>ROUND($Y$1*'Evaluare Comune Cluj'!G49,1)</f>
        <v>3.3</v>
      </c>
      <c r="H49" s="49">
        <f>ROUND($Y$1*'Evaluare Comune Cluj'!H49,-2)</f>
        <v>13200</v>
      </c>
      <c r="I49" s="49">
        <f>ROUND($Y$1*'Evaluare Comune Cluj'!I49,-2)</f>
        <v>14900</v>
      </c>
      <c r="J49" s="49">
        <f>ROUND($Y$1*'Evaluare Comune Cluj'!J49,-2)</f>
        <v>16500</v>
      </c>
      <c r="K49" s="49">
        <f>ROUND($Y$1*'Evaluare Comune Cluj'!K49,-2)</f>
        <v>19800</v>
      </c>
      <c r="L49" s="49">
        <f>ROUND($Y$1*'Evaluare Comune Cluj'!L49,-2)</f>
        <v>23100</v>
      </c>
      <c r="M49" s="49">
        <f>ROUND($Y$1*'Evaluare Comune Cluj'!M49,-2)</f>
        <v>26400</v>
      </c>
      <c r="N49" s="43">
        <v>0</v>
      </c>
      <c r="O49" s="43"/>
      <c r="P49" s="43">
        <v>0</v>
      </c>
      <c r="Q49" s="43">
        <v>0</v>
      </c>
      <c r="R49" s="43">
        <v>0</v>
      </c>
      <c r="S49" s="43">
        <v>0</v>
      </c>
      <c r="T49" s="49">
        <f>ROUND($Y$1*'Evaluare Comune Cluj'!T49,-1)</f>
        <v>0</v>
      </c>
      <c r="U49" s="49">
        <f>ROUND($Y$1*'Evaluare Comune Cluj'!U49,-1)</f>
        <v>0</v>
      </c>
      <c r="V49" s="49">
        <f>ROUND($Y$1*'Evaluare Comune Cluj'!V49,-1)</f>
        <v>0</v>
      </c>
      <c r="W49" s="8"/>
    </row>
    <row r="50" spans="1:23" ht="15.75">
      <c r="A50" s="85"/>
      <c r="B50" s="85"/>
      <c r="C50" s="10" t="s">
        <v>37</v>
      </c>
      <c r="D50" s="51">
        <f>ROUND($Y$1*'Evaluare Comune Cluj'!D50,1)</f>
        <v>0.2</v>
      </c>
      <c r="E50" s="51">
        <f>ROUND($Y$1*'Evaluare Comune Cluj'!E50,1)</f>
        <v>0.5</v>
      </c>
      <c r="F50" s="51">
        <f>ROUND($Y$1*'Evaluare Comune Cluj'!F50,1)</f>
        <v>0.2</v>
      </c>
      <c r="G50" s="51">
        <f>ROUND($Y$1*'Evaluare Comune Cluj'!G50,1)</f>
        <v>9.9</v>
      </c>
      <c r="H50" s="49">
        <f>ROUND($Y$1*'Evaluare Comune Cluj'!H50,-2)</f>
        <v>16500</v>
      </c>
      <c r="I50" s="49">
        <f>ROUND($Y$1*'Evaluare Comune Cluj'!I50,-2)</f>
        <v>19800</v>
      </c>
      <c r="J50" s="49">
        <f>ROUND($Y$1*'Evaluare Comune Cluj'!J50,-2)</f>
        <v>23100</v>
      </c>
      <c r="K50" s="49">
        <f>ROUND($Y$1*'Evaluare Comune Cluj'!K50,-2)</f>
        <v>26400</v>
      </c>
      <c r="L50" s="49">
        <f>ROUND($Y$1*'Evaluare Comune Cluj'!L50,-2)</f>
        <v>29700</v>
      </c>
      <c r="M50" s="49">
        <f>ROUND($Y$1*'Evaluare Comune Cluj'!M50,-2)</f>
        <v>33000</v>
      </c>
      <c r="N50" s="43">
        <v>0</v>
      </c>
      <c r="O50" s="43"/>
      <c r="P50" s="43">
        <v>0</v>
      </c>
      <c r="Q50" s="43">
        <v>0</v>
      </c>
      <c r="R50" s="43">
        <v>0</v>
      </c>
      <c r="S50" s="43">
        <v>0</v>
      </c>
      <c r="T50" s="49">
        <f>ROUND($Y$1*'Evaluare Comune Cluj'!T50,-1)</f>
        <v>0</v>
      </c>
      <c r="U50" s="49">
        <f>ROUND($Y$1*'Evaluare Comune Cluj'!U50,-1)</f>
        <v>0</v>
      </c>
      <c r="V50" s="49">
        <f>ROUND($Y$1*'Evaluare Comune Cluj'!V50,-1)</f>
        <v>0</v>
      </c>
      <c r="W50" s="8"/>
    </row>
    <row r="51" spans="1:23" ht="15.75">
      <c r="A51" s="85"/>
      <c r="B51" s="85"/>
      <c r="C51" s="10" t="s">
        <v>38</v>
      </c>
      <c r="D51" s="51">
        <f>ROUND($Y$1*'Evaluare Comune Cluj'!D51,1)</f>
        <v>0.2</v>
      </c>
      <c r="E51" s="51">
        <f>ROUND($Y$1*'Evaluare Comune Cluj'!E51,1)</f>
        <v>0.5</v>
      </c>
      <c r="F51" s="51">
        <f>ROUND($Y$1*'Evaluare Comune Cluj'!F51,1)</f>
        <v>0.2</v>
      </c>
      <c r="G51" s="51">
        <f>ROUND($Y$1*'Evaluare Comune Cluj'!G51,1)</f>
        <v>3.3</v>
      </c>
      <c r="H51" s="49">
        <f>ROUND($Y$1*'Evaluare Comune Cluj'!H51,-2)</f>
        <v>13200</v>
      </c>
      <c r="I51" s="49">
        <f>ROUND($Y$1*'Evaluare Comune Cluj'!I51,-2)</f>
        <v>14900</v>
      </c>
      <c r="J51" s="49">
        <f>ROUND($Y$1*'Evaluare Comune Cluj'!J51,-2)</f>
        <v>16500</v>
      </c>
      <c r="K51" s="49">
        <f>ROUND($Y$1*'Evaluare Comune Cluj'!K51,-2)</f>
        <v>19800</v>
      </c>
      <c r="L51" s="49">
        <f>ROUND($Y$1*'Evaluare Comune Cluj'!L51,-2)</f>
        <v>23100</v>
      </c>
      <c r="M51" s="49">
        <f>ROUND($Y$1*'Evaluare Comune Cluj'!M51,-2)</f>
        <v>26400</v>
      </c>
      <c r="N51" s="43">
        <v>0</v>
      </c>
      <c r="O51" s="43"/>
      <c r="P51" s="43">
        <v>0</v>
      </c>
      <c r="Q51" s="43">
        <v>0</v>
      </c>
      <c r="R51" s="43">
        <v>0</v>
      </c>
      <c r="S51" s="43">
        <v>0</v>
      </c>
      <c r="T51" s="49">
        <f>ROUND($Y$1*'Evaluare Comune Cluj'!T51,-1)</f>
        <v>0</v>
      </c>
      <c r="U51" s="49">
        <f>ROUND($Y$1*'Evaluare Comune Cluj'!U51,-1)</f>
        <v>0</v>
      </c>
      <c r="V51" s="49">
        <f>ROUND($Y$1*'Evaluare Comune Cluj'!V51,-1)</f>
        <v>0</v>
      </c>
      <c r="W51" s="8"/>
    </row>
    <row r="52" spans="1:23" ht="15.75">
      <c r="A52" s="85"/>
      <c r="B52" s="85"/>
      <c r="C52" s="10" t="s">
        <v>39</v>
      </c>
      <c r="D52" s="51">
        <f>ROUND($Y$1*'Evaluare Comune Cluj'!D52,1)</f>
        <v>0.2</v>
      </c>
      <c r="E52" s="51">
        <f>ROUND($Y$1*'Evaluare Comune Cluj'!E52,1)</f>
        <v>0.5</v>
      </c>
      <c r="F52" s="51">
        <f>ROUND($Y$1*'Evaluare Comune Cluj'!F52,1)</f>
        <v>0.2</v>
      </c>
      <c r="G52" s="51">
        <f>ROUND($Y$1*'Evaluare Comune Cluj'!G52,1)</f>
        <v>9.9</v>
      </c>
      <c r="H52" s="49">
        <f>ROUND($Y$1*'Evaluare Comune Cluj'!H52,-2)</f>
        <v>16500</v>
      </c>
      <c r="I52" s="49">
        <f>ROUND($Y$1*'Evaluare Comune Cluj'!I52,-2)</f>
        <v>19800</v>
      </c>
      <c r="J52" s="49">
        <f>ROUND($Y$1*'Evaluare Comune Cluj'!J52,-2)</f>
        <v>23100</v>
      </c>
      <c r="K52" s="49">
        <f>ROUND($Y$1*'Evaluare Comune Cluj'!K52,-2)</f>
        <v>26400</v>
      </c>
      <c r="L52" s="49">
        <f>ROUND($Y$1*'Evaluare Comune Cluj'!L52,-2)</f>
        <v>29700</v>
      </c>
      <c r="M52" s="49">
        <f>ROUND($Y$1*'Evaluare Comune Cluj'!M52,-2)</f>
        <v>33000</v>
      </c>
      <c r="N52" s="43">
        <v>0</v>
      </c>
      <c r="O52" s="43"/>
      <c r="P52" s="43">
        <v>0</v>
      </c>
      <c r="Q52" s="43">
        <v>0</v>
      </c>
      <c r="R52" s="43">
        <v>0</v>
      </c>
      <c r="S52" s="43">
        <v>0</v>
      </c>
      <c r="T52" s="49">
        <f>ROUND($Y$1*'Evaluare Comune Cluj'!T52,-1)</f>
        <v>0</v>
      </c>
      <c r="U52" s="49">
        <f>ROUND($Y$1*'Evaluare Comune Cluj'!U52,-1)</f>
        <v>0</v>
      </c>
      <c r="V52" s="49">
        <f>ROUND($Y$1*'Evaluare Comune Cluj'!V52,-1)</f>
        <v>0</v>
      </c>
      <c r="W52" s="8"/>
    </row>
    <row r="53" spans="1:23" ht="15.75">
      <c r="A53" s="85"/>
      <c r="B53" s="85"/>
      <c r="C53" s="10" t="s">
        <v>40</v>
      </c>
      <c r="D53" s="51">
        <f>ROUND($Y$1*'Evaluare Comune Cluj'!D53,1)</f>
        <v>0.2</v>
      </c>
      <c r="E53" s="51">
        <f>ROUND($Y$1*'Evaluare Comune Cluj'!E53,1)</f>
        <v>0.5</v>
      </c>
      <c r="F53" s="51">
        <f>ROUND($Y$1*'Evaluare Comune Cluj'!F53,1)</f>
        <v>0.2</v>
      </c>
      <c r="G53" s="51">
        <f>ROUND($Y$1*'Evaluare Comune Cluj'!G53,1)</f>
        <v>9.9</v>
      </c>
      <c r="H53" s="49">
        <f>ROUND($Y$1*'Evaluare Comune Cluj'!H53,-2)</f>
        <v>16500</v>
      </c>
      <c r="I53" s="49">
        <f>ROUND($Y$1*'Evaluare Comune Cluj'!I53,-2)</f>
        <v>19800</v>
      </c>
      <c r="J53" s="49">
        <f>ROUND($Y$1*'Evaluare Comune Cluj'!J53,-2)</f>
        <v>23100</v>
      </c>
      <c r="K53" s="49">
        <f>ROUND($Y$1*'Evaluare Comune Cluj'!K53,-2)</f>
        <v>26400</v>
      </c>
      <c r="L53" s="49">
        <f>ROUND($Y$1*'Evaluare Comune Cluj'!L53,-2)</f>
        <v>29700</v>
      </c>
      <c r="M53" s="49">
        <f>ROUND($Y$1*'Evaluare Comune Cluj'!M53,-2)</f>
        <v>33000</v>
      </c>
      <c r="N53" s="43">
        <v>0</v>
      </c>
      <c r="O53" s="43"/>
      <c r="P53" s="43">
        <v>0</v>
      </c>
      <c r="Q53" s="43">
        <v>0</v>
      </c>
      <c r="R53" s="43">
        <v>0</v>
      </c>
      <c r="S53" s="43">
        <v>0</v>
      </c>
      <c r="T53" s="49">
        <f>ROUND($Y$1*'Evaluare Comune Cluj'!T53,-1)</f>
        <v>0</v>
      </c>
      <c r="U53" s="49">
        <f>ROUND($Y$1*'Evaluare Comune Cluj'!U53,-1)</f>
        <v>0</v>
      </c>
      <c r="V53" s="49">
        <f>ROUND($Y$1*'Evaluare Comune Cluj'!V53,-1)</f>
        <v>0</v>
      </c>
      <c r="W53" s="8"/>
    </row>
    <row r="54" spans="1:23" ht="15.75">
      <c r="A54" s="55"/>
      <c r="B54" s="55"/>
      <c r="C54" s="11" t="s">
        <v>41</v>
      </c>
      <c r="D54" s="51">
        <f>ROUND($Y$1*'Evaluare Comune Cluj'!D54,1)</f>
        <v>0.2</v>
      </c>
      <c r="E54" s="51">
        <f>ROUND($Y$1*'Evaluare Comune Cluj'!E54,1)</f>
        <v>0.5</v>
      </c>
      <c r="F54" s="51">
        <f>ROUND($Y$1*'Evaluare Comune Cluj'!F54,1)</f>
        <v>0.2</v>
      </c>
      <c r="G54" s="51">
        <f>ROUND($Y$1*'Evaluare Comune Cluj'!G54,1)</f>
        <v>3.3</v>
      </c>
      <c r="H54" s="49">
        <f>ROUND($Y$1*'Evaluare Comune Cluj'!H54,-2)</f>
        <v>13200</v>
      </c>
      <c r="I54" s="49">
        <f>ROUND($Y$1*'Evaluare Comune Cluj'!I54,-2)</f>
        <v>14900</v>
      </c>
      <c r="J54" s="49">
        <f>ROUND($Y$1*'Evaluare Comune Cluj'!J54,-2)</f>
        <v>16500</v>
      </c>
      <c r="K54" s="49">
        <f>ROUND($Y$1*'Evaluare Comune Cluj'!K54,-2)</f>
        <v>19800</v>
      </c>
      <c r="L54" s="49">
        <f>ROUND($Y$1*'Evaluare Comune Cluj'!L54,-2)</f>
        <v>23100</v>
      </c>
      <c r="M54" s="49">
        <f>ROUND($Y$1*'Evaluare Comune Cluj'!M54,-2)</f>
        <v>26400</v>
      </c>
      <c r="N54" s="47">
        <v>0</v>
      </c>
      <c r="O54" s="47"/>
      <c r="P54" s="47">
        <v>0</v>
      </c>
      <c r="Q54" s="47">
        <v>0</v>
      </c>
      <c r="R54" s="47">
        <v>0</v>
      </c>
      <c r="S54" s="47">
        <v>0</v>
      </c>
      <c r="T54" s="49">
        <f>ROUND($Y$1*'Evaluare Comune Cluj'!T54,-1)</f>
        <v>0</v>
      </c>
      <c r="U54" s="49">
        <f>ROUND($Y$1*'Evaluare Comune Cluj'!U54,-1)</f>
        <v>0</v>
      </c>
      <c r="V54" s="49">
        <f>ROUND($Y$1*'Evaluare Comune Cluj'!V54,-1)</f>
        <v>0</v>
      </c>
      <c r="W54" s="8"/>
    </row>
    <row r="55" spans="1:23" ht="15.75">
      <c r="A55" s="85">
        <v>7</v>
      </c>
      <c r="B55" s="85" t="s">
        <v>42</v>
      </c>
      <c r="C55" s="10" t="s">
        <v>42</v>
      </c>
      <c r="D55" s="51">
        <f>ROUND($Y$1*'Evaluare Comune Cluj'!D55,1)</f>
        <v>9.9</v>
      </c>
      <c r="E55" s="51">
        <f>ROUND($Y$1*'Evaluare Comune Cluj'!E55,1)</f>
        <v>9.9</v>
      </c>
      <c r="F55" s="51">
        <f>ROUND($Y$1*'Evaluare Comune Cluj'!F55,1)</f>
        <v>9.9</v>
      </c>
      <c r="G55" s="51">
        <f>ROUND($Y$1*'Evaluare Comune Cluj'!G55,1)</f>
        <v>99</v>
      </c>
      <c r="H55" s="49">
        <f>ROUND($Y$1*'Evaluare Comune Cluj'!H55,-2)</f>
        <v>99000</v>
      </c>
      <c r="I55" s="49">
        <f>ROUND($Y$1*'Evaluare Comune Cluj'!I55,-2)</f>
        <v>108900</v>
      </c>
      <c r="J55" s="49">
        <f>ROUND($Y$1*'Evaluare Comune Cluj'!J55,-2)</f>
        <v>118800</v>
      </c>
      <c r="K55" s="49">
        <f>ROUND($Y$1*'Evaluare Comune Cluj'!K55,-2)</f>
        <v>132000</v>
      </c>
      <c r="L55" s="49">
        <f>ROUND($Y$1*'Evaluare Comune Cluj'!L55,-2)</f>
        <v>145200</v>
      </c>
      <c r="M55" s="49">
        <f>ROUND($Y$1*'Evaluare Comune Cluj'!M55,-2)</f>
        <v>158400</v>
      </c>
      <c r="N55" s="49">
        <f>ROUND($Y$1*'Evaluare Comune Cluj'!N55,-2)</f>
        <v>264000</v>
      </c>
      <c r="O55" s="49">
        <f>ROUND($Y$1*'Evaluare Comune Cluj'!O55,-2)</f>
        <v>33000</v>
      </c>
      <c r="P55" s="43">
        <v>0</v>
      </c>
      <c r="Q55" s="43">
        <v>0</v>
      </c>
      <c r="R55" s="43">
        <v>0</v>
      </c>
      <c r="S55" s="43">
        <v>0</v>
      </c>
      <c r="T55" s="49">
        <f>ROUND($Y$1*'Evaluare Comune Cluj'!T55,-1)</f>
        <v>400</v>
      </c>
      <c r="U55" s="49">
        <f>ROUND($Y$1*'Evaluare Comune Cluj'!U55,-1)</f>
        <v>400</v>
      </c>
      <c r="V55" s="49">
        <f>ROUND($Y$1*'Evaluare Comune Cluj'!V55,-1)</f>
        <v>330</v>
      </c>
      <c r="W55" s="8"/>
    </row>
    <row r="56" spans="1:23" ht="15.75">
      <c r="A56" s="85"/>
      <c r="B56" s="85"/>
      <c r="C56" s="10" t="s">
        <v>43</v>
      </c>
      <c r="D56" s="51">
        <f>ROUND($Y$1*'Evaluare Comune Cluj'!D56,1)</f>
        <v>3.3</v>
      </c>
      <c r="E56" s="51">
        <f>ROUND($Y$1*'Evaluare Comune Cluj'!E56,1)</f>
        <v>3.3</v>
      </c>
      <c r="F56" s="51">
        <f>ROUND($Y$1*'Evaluare Comune Cluj'!F56,1)</f>
        <v>3.3</v>
      </c>
      <c r="G56" s="51">
        <f>ROUND($Y$1*'Evaluare Comune Cluj'!G56,1)</f>
        <v>6.6</v>
      </c>
      <c r="H56" s="49">
        <f>ROUND($Y$1*'Evaluare Comune Cluj'!H56,-2)</f>
        <v>33000</v>
      </c>
      <c r="I56" s="49">
        <f>ROUND($Y$1*'Evaluare Comune Cluj'!I56,-2)</f>
        <v>36300</v>
      </c>
      <c r="J56" s="49">
        <f>ROUND($Y$1*'Evaluare Comune Cluj'!J56,-2)</f>
        <v>39600</v>
      </c>
      <c r="K56" s="49">
        <f>ROUND($Y$1*'Evaluare Comune Cluj'!K56,-2)</f>
        <v>42900</v>
      </c>
      <c r="L56" s="49">
        <f>ROUND($Y$1*'Evaluare Comune Cluj'!L56,-2)</f>
        <v>46200</v>
      </c>
      <c r="M56" s="49">
        <f>ROUND($Y$1*'Evaluare Comune Cluj'!M56,-2)</f>
        <v>49500</v>
      </c>
      <c r="N56" s="43">
        <v>0</v>
      </c>
      <c r="O56" s="43"/>
      <c r="P56" s="43">
        <v>0</v>
      </c>
      <c r="Q56" s="43">
        <v>0</v>
      </c>
      <c r="R56" s="43">
        <v>0</v>
      </c>
      <c r="S56" s="43">
        <v>0</v>
      </c>
      <c r="T56" s="49">
        <f>ROUND($Y$1*'Evaluare Comune Cluj'!T56,-1)</f>
        <v>0</v>
      </c>
      <c r="U56" s="49">
        <f>ROUND($Y$1*'Evaluare Comune Cluj'!U56,-1)</f>
        <v>0</v>
      </c>
      <c r="V56" s="49">
        <f>ROUND($Y$1*'Evaluare Comune Cluj'!V56,-1)</f>
        <v>0</v>
      </c>
      <c r="W56" s="8"/>
    </row>
    <row r="57" spans="1:23" ht="15.75">
      <c r="A57" s="85"/>
      <c r="B57" s="85"/>
      <c r="C57" s="10" t="s">
        <v>44</v>
      </c>
      <c r="D57" s="51">
        <f>ROUND($Y$1*'Evaluare Comune Cluj'!D57,1)</f>
        <v>9.9</v>
      </c>
      <c r="E57" s="51">
        <f>ROUND($Y$1*'Evaluare Comune Cluj'!E57,1)</f>
        <v>9.9</v>
      </c>
      <c r="F57" s="51">
        <f>ROUND($Y$1*'Evaluare Comune Cluj'!F57,1)</f>
        <v>6.6</v>
      </c>
      <c r="G57" s="51">
        <f>ROUND($Y$1*'Evaluare Comune Cluj'!G57,1)</f>
        <v>49.5</v>
      </c>
      <c r="H57" s="49">
        <f>ROUND($Y$1*'Evaluare Comune Cluj'!H57,-2)</f>
        <v>82500</v>
      </c>
      <c r="I57" s="49">
        <f>ROUND($Y$1*'Evaluare Comune Cluj'!I57,-2)</f>
        <v>92400</v>
      </c>
      <c r="J57" s="49">
        <f>ROUND($Y$1*'Evaluare Comune Cluj'!J57,-2)</f>
        <v>102300</v>
      </c>
      <c r="K57" s="49">
        <f>ROUND($Y$1*'Evaluare Comune Cluj'!K57,-2)</f>
        <v>112200</v>
      </c>
      <c r="L57" s="49">
        <f>ROUND($Y$1*'Evaluare Comune Cluj'!L57,-2)</f>
        <v>122100</v>
      </c>
      <c r="M57" s="49">
        <f>ROUND($Y$1*'Evaluare Comune Cluj'!M57,-2)</f>
        <v>135300</v>
      </c>
      <c r="N57" s="43">
        <v>0</v>
      </c>
      <c r="O57" s="43"/>
      <c r="P57" s="43">
        <v>0</v>
      </c>
      <c r="Q57" s="43">
        <v>0</v>
      </c>
      <c r="R57" s="43">
        <v>0</v>
      </c>
      <c r="S57" s="43">
        <v>0</v>
      </c>
      <c r="T57" s="49">
        <f>ROUND($Y$1*'Evaluare Comune Cluj'!T57,-1)</f>
        <v>0</v>
      </c>
      <c r="U57" s="49">
        <f>ROUND($Y$1*'Evaluare Comune Cluj'!U57,-1)</f>
        <v>0</v>
      </c>
      <c r="V57" s="49">
        <f>ROUND($Y$1*'Evaluare Comune Cluj'!V57,-1)</f>
        <v>0</v>
      </c>
      <c r="W57" s="8"/>
    </row>
    <row r="58" spans="1:23" ht="15.75">
      <c r="A58" s="85"/>
      <c r="B58" s="85"/>
      <c r="C58" s="10" t="s">
        <v>45</v>
      </c>
      <c r="D58" s="51">
        <f>ROUND($Y$1*'Evaluare Comune Cluj'!D58,1)</f>
        <v>1.7</v>
      </c>
      <c r="E58" s="51">
        <f>ROUND($Y$1*'Evaluare Comune Cluj'!E58,1)</f>
        <v>1.7</v>
      </c>
      <c r="F58" s="51">
        <f>ROUND($Y$1*'Evaluare Comune Cluj'!F58,1)</f>
        <v>1.7</v>
      </c>
      <c r="G58" s="51">
        <f>ROUND($Y$1*'Evaluare Comune Cluj'!G58,1)</f>
        <v>5</v>
      </c>
      <c r="H58" s="49">
        <f>ROUND($Y$1*'Evaluare Comune Cluj'!H58,-2)</f>
        <v>16500</v>
      </c>
      <c r="I58" s="49">
        <f>ROUND($Y$1*'Evaluare Comune Cluj'!I58,-2)</f>
        <v>19800</v>
      </c>
      <c r="J58" s="49">
        <f>ROUND($Y$1*'Evaluare Comune Cluj'!J58,-2)</f>
        <v>23100</v>
      </c>
      <c r="K58" s="49">
        <f>ROUND($Y$1*'Evaluare Comune Cluj'!K58,-2)</f>
        <v>26400</v>
      </c>
      <c r="L58" s="49">
        <f>ROUND($Y$1*'Evaluare Comune Cluj'!L58,-2)</f>
        <v>29700</v>
      </c>
      <c r="M58" s="49">
        <f>ROUND($Y$1*'Evaluare Comune Cluj'!M58,-2)</f>
        <v>33000</v>
      </c>
      <c r="N58" s="43">
        <v>0</v>
      </c>
      <c r="O58" s="43"/>
      <c r="P58" s="43">
        <v>0</v>
      </c>
      <c r="Q58" s="43">
        <v>0</v>
      </c>
      <c r="R58" s="43">
        <v>0</v>
      </c>
      <c r="S58" s="43">
        <v>0</v>
      </c>
      <c r="T58" s="49">
        <f>ROUND($Y$1*'Evaluare Comune Cluj'!T58,-1)</f>
        <v>0</v>
      </c>
      <c r="U58" s="49">
        <f>ROUND($Y$1*'Evaluare Comune Cluj'!U58,-1)</f>
        <v>0</v>
      </c>
      <c r="V58" s="49">
        <f>ROUND($Y$1*'Evaluare Comune Cluj'!V58,-1)</f>
        <v>0</v>
      </c>
      <c r="W58" s="8"/>
    </row>
    <row r="59" spans="1:23" ht="15.75">
      <c r="A59" s="85"/>
      <c r="B59" s="85"/>
      <c r="C59" s="10" t="s">
        <v>46</v>
      </c>
      <c r="D59" s="51">
        <f>ROUND($Y$1*'Evaluare Comune Cluj'!D59,1)</f>
        <v>6.6</v>
      </c>
      <c r="E59" s="51">
        <f>ROUND($Y$1*'Evaluare Comune Cluj'!E59,1)</f>
        <v>6.6</v>
      </c>
      <c r="F59" s="51">
        <f>ROUND($Y$1*'Evaluare Comune Cluj'!F59,1)</f>
        <v>6.6</v>
      </c>
      <c r="G59" s="51">
        <f>ROUND($Y$1*'Evaluare Comune Cluj'!G59,1)</f>
        <v>49.5</v>
      </c>
      <c r="H59" s="49">
        <f>ROUND($Y$1*'Evaluare Comune Cluj'!H59,-2)</f>
        <v>33000</v>
      </c>
      <c r="I59" s="49">
        <f>ROUND($Y$1*'Evaluare Comune Cluj'!I59,-2)</f>
        <v>36300</v>
      </c>
      <c r="J59" s="49">
        <f>ROUND($Y$1*'Evaluare Comune Cluj'!J59,-2)</f>
        <v>39600</v>
      </c>
      <c r="K59" s="49">
        <f>ROUND($Y$1*'Evaluare Comune Cluj'!K59,-2)</f>
        <v>42900</v>
      </c>
      <c r="L59" s="49">
        <f>ROUND($Y$1*'Evaluare Comune Cluj'!L59,-2)</f>
        <v>46200</v>
      </c>
      <c r="M59" s="49">
        <f>ROUND($Y$1*'Evaluare Comune Cluj'!M59,-2)</f>
        <v>49500</v>
      </c>
      <c r="N59" s="49">
        <f>ROUND($Y$1*'Evaluare Comune Cluj'!N59,-2)</f>
        <v>198000</v>
      </c>
      <c r="O59" s="43"/>
      <c r="P59" s="43">
        <v>0</v>
      </c>
      <c r="Q59" s="43">
        <v>0</v>
      </c>
      <c r="R59" s="43">
        <v>0</v>
      </c>
      <c r="S59" s="43">
        <v>0</v>
      </c>
      <c r="T59" s="49">
        <f>ROUND($Y$1*'Evaluare Comune Cluj'!T59,-1)</f>
        <v>0</v>
      </c>
      <c r="U59" s="49">
        <f>ROUND($Y$1*'Evaluare Comune Cluj'!U59,-1)</f>
        <v>0</v>
      </c>
      <c r="V59" s="49">
        <f>ROUND($Y$1*'Evaluare Comune Cluj'!V59,-1)</f>
        <v>0</v>
      </c>
      <c r="W59" s="8"/>
    </row>
    <row r="60" spans="1:23" ht="15.75">
      <c r="A60" s="85">
        <v>8</v>
      </c>
      <c r="B60" s="85" t="s">
        <v>47</v>
      </c>
      <c r="C60" s="10" t="s">
        <v>47</v>
      </c>
      <c r="D60" s="51">
        <f>ROUND($Y$1*'Evaluare Comune Cluj'!D60,1)</f>
        <v>33</v>
      </c>
      <c r="E60" s="51">
        <f>ROUND($Y$1*'Evaluare Comune Cluj'!E60,1)</f>
        <v>33</v>
      </c>
      <c r="F60" s="51">
        <f>ROUND($Y$1*'Evaluare Comune Cluj'!F60,1)</f>
        <v>33</v>
      </c>
      <c r="G60" s="51">
        <f>ROUND($Y$1*'Evaluare Comune Cluj'!G60,1)</f>
        <v>264</v>
      </c>
      <c r="H60" s="49">
        <f>ROUND($Y$1*'Evaluare Comune Cluj'!H60,-2)</f>
        <v>165000</v>
      </c>
      <c r="I60" s="49">
        <f>ROUND($Y$1*'Evaluare Comune Cluj'!I60,-2)</f>
        <v>181500</v>
      </c>
      <c r="J60" s="49">
        <f>ROUND($Y$1*'Evaluare Comune Cluj'!J60,-2)</f>
        <v>201300</v>
      </c>
      <c r="K60" s="49">
        <f>ROUND($Y$1*'Evaluare Comune Cluj'!K60,-2)</f>
        <v>221100</v>
      </c>
      <c r="L60" s="49">
        <f>ROUND($Y$1*'Evaluare Comune Cluj'!L60,-2)</f>
        <v>244200</v>
      </c>
      <c r="M60" s="49">
        <f>ROUND($Y$1*'Evaluare Comune Cluj'!M60,-2)</f>
        <v>267300</v>
      </c>
      <c r="N60" s="49">
        <f>ROUND($Y$1*'Evaluare Comune Cluj'!N60,-2)</f>
        <v>330000</v>
      </c>
      <c r="O60" s="49">
        <f>ROUND($Y$1*'Evaluare Comune Cluj'!O60,-2)</f>
        <v>49500</v>
      </c>
      <c r="P60" s="49">
        <f>ROUND($Y$1*'Evaluare Comune Cluj'!P60,-2)</f>
        <v>82500</v>
      </c>
      <c r="Q60" s="49">
        <f>ROUND($Y$1*'Evaluare Comune Cluj'!Q60,-2)</f>
        <v>99000</v>
      </c>
      <c r="R60" s="49">
        <f>ROUND($Y$1*'Evaluare Comune Cluj'!R60,-2)</f>
        <v>115500</v>
      </c>
      <c r="S60" s="49">
        <f>ROUND($Y$1*'Evaluare Comune Cluj'!S60,-2)</f>
        <v>132000</v>
      </c>
      <c r="T60" s="49">
        <f>ROUND($Y$1*'Evaluare Comune Cluj'!T60,-1)</f>
        <v>500</v>
      </c>
      <c r="U60" s="49">
        <f>ROUND($Y$1*'Evaluare Comune Cluj'!U60,-1)</f>
        <v>500</v>
      </c>
      <c r="V60" s="49">
        <f>ROUND($Y$1*'Evaluare Comune Cluj'!V60,-1)</f>
        <v>330</v>
      </c>
      <c r="W60" s="8"/>
    </row>
    <row r="61" spans="1:23" ht="15.75">
      <c r="A61" s="85"/>
      <c r="B61" s="85"/>
      <c r="C61" s="10" t="s">
        <v>48</v>
      </c>
      <c r="D61" s="51">
        <f>ROUND($Y$1*'Evaluare Comune Cluj'!D61,1)</f>
        <v>9.9</v>
      </c>
      <c r="E61" s="51">
        <f>ROUND($Y$1*'Evaluare Comune Cluj'!E61,1)</f>
        <v>9.9</v>
      </c>
      <c r="F61" s="51">
        <f>ROUND($Y$1*'Evaluare Comune Cluj'!F61,1)</f>
        <v>9.9</v>
      </c>
      <c r="G61" s="51">
        <f>ROUND($Y$1*'Evaluare Comune Cluj'!G61,1)</f>
        <v>99</v>
      </c>
      <c r="H61" s="49">
        <f>ROUND($Y$1*'Evaluare Comune Cluj'!H61,-2)</f>
        <v>99000</v>
      </c>
      <c r="I61" s="49">
        <f>ROUND($Y$1*'Evaluare Comune Cluj'!I61,-2)</f>
        <v>108900</v>
      </c>
      <c r="J61" s="49">
        <f>ROUND($Y$1*'Evaluare Comune Cluj'!J61,-2)</f>
        <v>118800</v>
      </c>
      <c r="K61" s="49">
        <f>ROUND($Y$1*'Evaluare Comune Cluj'!K61,-2)</f>
        <v>132000</v>
      </c>
      <c r="L61" s="49">
        <f>ROUND($Y$1*'Evaluare Comune Cluj'!L61,-2)</f>
        <v>145200</v>
      </c>
      <c r="M61" s="49">
        <f>ROUND($Y$1*'Evaluare Comune Cluj'!M61,-2)</f>
        <v>158400</v>
      </c>
      <c r="N61" s="49">
        <f>ROUND($Y$1*'Evaluare Comune Cluj'!N61,-2)</f>
        <v>198000</v>
      </c>
      <c r="O61" s="49">
        <f>ROUND($Y$1*'Evaluare Comune Cluj'!O61,-2)</f>
        <v>33000</v>
      </c>
      <c r="P61" s="43">
        <v>0</v>
      </c>
      <c r="Q61" s="43">
        <v>0</v>
      </c>
      <c r="R61" s="43">
        <v>0</v>
      </c>
      <c r="S61" s="43">
        <v>0</v>
      </c>
      <c r="T61" s="49">
        <f>ROUND($Y$1*'Evaluare Comune Cluj'!T61,-1)</f>
        <v>0</v>
      </c>
      <c r="U61" s="49">
        <f>ROUND($Y$1*'Evaluare Comune Cluj'!U61,-1)</f>
        <v>0</v>
      </c>
      <c r="V61" s="49">
        <f>ROUND($Y$1*'Evaluare Comune Cluj'!V61,-1)</f>
        <v>0</v>
      </c>
      <c r="W61" s="8"/>
    </row>
    <row r="62" spans="1:23" ht="15.75">
      <c r="A62" s="85"/>
      <c r="B62" s="85"/>
      <c r="C62" s="10" t="s">
        <v>49</v>
      </c>
      <c r="D62" s="51">
        <f>ROUND($Y$1*'Evaluare Comune Cluj'!D62,1)</f>
        <v>9.9</v>
      </c>
      <c r="E62" s="51">
        <f>ROUND($Y$1*'Evaluare Comune Cluj'!E62,1)</f>
        <v>9.9</v>
      </c>
      <c r="F62" s="51">
        <f>ROUND($Y$1*'Evaluare Comune Cluj'!F62,1)</f>
        <v>9.9</v>
      </c>
      <c r="G62" s="51">
        <f>ROUND($Y$1*'Evaluare Comune Cluj'!G62,1)</f>
        <v>99</v>
      </c>
      <c r="H62" s="49">
        <f>ROUND($Y$1*'Evaluare Comune Cluj'!H62,-2)</f>
        <v>99000</v>
      </c>
      <c r="I62" s="49">
        <f>ROUND($Y$1*'Evaluare Comune Cluj'!I62,-2)</f>
        <v>108900</v>
      </c>
      <c r="J62" s="49">
        <f>ROUND($Y$1*'Evaluare Comune Cluj'!J62,-2)</f>
        <v>118800</v>
      </c>
      <c r="K62" s="49">
        <f>ROUND($Y$1*'Evaluare Comune Cluj'!K62,-2)</f>
        <v>132000</v>
      </c>
      <c r="L62" s="49">
        <f>ROUND($Y$1*'Evaluare Comune Cluj'!L62,-2)</f>
        <v>145200</v>
      </c>
      <c r="M62" s="49">
        <f>ROUND($Y$1*'Evaluare Comune Cluj'!M62,-2)</f>
        <v>158400</v>
      </c>
      <c r="N62" s="49">
        <f>ROUND($Y$1*'Evaluare Comune Cluj'!N62,-2)</f>
        <v>264000</v>
      </c>
      <c r="O62" s="49">
        <f>ROUND($Y$1*'Evaluare Comune Cluj'!O62,-2)</f>
        <v>49500</v>
      </c>
      <c r="P62" s="43">
        <v>0</v>
      </c>
      <c r="Q62" s="43">
        <v>0</v>
      </c>
      <c r="R62" s="43">
        <v>0</v>
      </c>
      <c r="S62" s="43">
        <v>0</v>
      </c>
      <c r="T62" s="49">
        <f>ROUND($Y$1*'Evaluare Comune Cluj'!T62,-1)</f>
        <v>0</v>
      </c>
      <c r="U62" s="49">
        <f>ROUND($Y$1*'Evaluare Comune Cluj'!U62,-1)</f>
        <v>0</v>
      </c>
      <c r="V62" s="49">
        <f>ROUND($Y$1*'Evaluare Comune Cluj'!V62,-1)</f>
        <v>0</v>
      </c>
      <c r="W62" s="8"/>
    </row>
    <row r="63" spans="1:23" ht="15.75">
      <c r="A63" s="85">
        <v>9</v>
      </c>
      <c r="B63" s="85" t="s">
        <v>50</v>
      </c>
      <c r="C63" s="10" t="s">
        <v>50</v>
      </c>
      <c r="D63" s="51">
        <f>ROUND($Y$1*'Evaluare Comune Cluj'!D63,1)</f>
        <v>9.9</v>
      </c>
      <c r="E63" s="51">
        <f>ROUND($Y$1*'Evaluare Comune Cluj'!E63,1)</f>
        <v>9.9</v>
      </c>
      <c r="F63" s="51">
        <f>ROUND($Y$1*'Evaluare Comune Cluj'!F63,1)</f>
        <v>9.9</v>
      </c>
      <c r="G63" s="51">
        <f>ROUND($Y$1*'Evaluare Comune Cluj'!G63,1)</f>
        <v>99</v>
      </c>
      <c r="H63" s="49">
        <f>ROUND($Y$1*'Evaluare Comune Cluj'!H63,-2)</f>
        <v>99000</v>
      </c>
      <c r="I63" s="49">
        <f>ROUND($Y$1*'Evaluare Comune Cluj'!I63,-2)</f>
        <v>108900</v>
      </c>
      <c r="J63" s="49">
        <f>ROUND($Y$1*'Evaluare Comune Cluj'!J63,-2)</f>
        <v>118800</v>
      </c>
      <c r="K63" s="49">
        <f>ROUND($Y$1*'Evaluare Comune Cluj'!K63,-2)</f>
        <v>132000</v>
      </c>
      <c r="L63" s="49">
        <f>ROUND($Y$1*'Evaluare Comune Cluj'!L63,-2)</f>
        <v>145200</v>
      </c>
      <c r="M63" s="49">
        <f>ROUND($Y$1*'Evaluare Comune Cluj'!M63,-2)</f>
        <v>158400</v>
      </c>
      <c r="N63" s="49">
        <f>ROUND($Y$1*'Evaluare Comune Cluj'!N63,-2)</f>
        <v>264000</v>
      </c>
      <c r="O63" s="49">
        <f>ROUND($Y$1*'Evaluare Comune Cluj'!O63,-2)</f>
        <v>49500</v>
      </c>
      <c r="P63" s="49">
        <f>ROUND($Y$1*'Evaluare Comune Cluj'!P63,-2)</f>
        <v>66000</v>
      </c>
      <c r="Q63" s="49">
        <f>ROUND($Y$1*'Evaluare Comune Cluj'!Q63,-2)</f>
        <v>82500</v>
      </c>
      <c r="R63" s="49">
        <f>ROUND($Y$1*'Evaluare Comune Cluj'!R63,-2)</f>
        <v>92400</v>
      </c>
      <c r="S63" s="49">
        <f>ROUND($Y$1*'Evaluare Comune Cluj'!S63,-2)</f>
        <v>105600</v>
      </c>
      <c r="T63" s="49">
        <f>ROUND($Y$1*'Evaluare Comune Cluj'!T63,-1)</f>
        <v>330</v>
      </c>
      <c r="U63" s="49">
        <f>ROUND($Y$1*'Evaluare Comune Cluj'!U63,-1)</f>
        <v>330</v>
      </c>
      <c r="V63" s="49">
        <f>ROUND($Y$1*'Evaluare Comune Cluj'!V63,-1)</f>
        <v>300</v>
      </c>
      <c r="W63" s="8"/>
    </row>
    <row r="64" spans="1:23" ht="15.75">
      <c r="A64" s="85"/>
      <c r="B64" s="85"/>
      <c r="C64" s="10" t="s">
        <v>51</v>
      </c>
      <c r="D64" s="51">
        <f>ROUND($Y$1*'Evaluare Comune Cluj'!D64,1)</f>
        <v>1.7</v>
      </c>
      <c r="E64" s="51">
        <f>ROUND($Y$1*'Evaluare Comune Cluj'!E64,1)</f>
        <v>2.6</v>
      </c>
      <c r="F64" s="51">
        <f>ROUND($Y$1*'Evaluare Comune Cluj'!F64,1)</f>
        <v>1.7</v>
      </c>
      <c r="G64" s="51">
        <f>ROUND($Y$1*'Evaluare Comune Cluj'!G64,1)</f>
        <v>66</v>
      </c>
      <c r="H64" s="49">
        <f>ROUND($Y$1*'Evaluare Comune Cluj'!H64,-2)</f>
        <v>39600</v>
      </c>
      <c r="I64" s="49">
        <f>ROUND($Y$1*'Evaluare Comune Cluj'!I64,-2)</f>
        <v>42900</v>
      </c>
      <c r="J64" s="49">
        <f>ROUND($Y$1*'Evaluare Comune Cluj'!J64,-2)</f>
        <v>46200</v>
      </c>
      <c r="K64" s="49">
        <f>ROUND($Y$1*'Evaluare Comune Cluj'!K64,-2)</f>
        <v>49500</v>
      </c>
      <c r="L64" s="49">
        <f>ROUND($Y$1*'Evaluare Comune Cluj'!L64,-2)</f>
        <v>56100</v>
      </c>
      <c r="M64" s="49">
        <f>ROUND($Y$1*'Evaluare Comune Cluj'!M64,-2)</f>
        <v>62700</v>
      </c>
      <c r="N64" s="49">
        <f>ROUND($Y$1*'Evaluare Comune Cluj'!N64,-2)</f>
        <v>165000</v>
      </c>
      <c r="O64" s="49">
        <f>ROUND($Y$1*'Evaluare Comune Cluj'!O64,-2)</f>
        <v>33000</v>
      </c>
      <c r="P64" s="43">
        <v>0</v>
      </c>
      <c r="Q64" s="43">
        <v>0</v>
      </c>
      <c r="R64" s="43">
        <v>0</v>
      </c>
      <c r="S64" s="43">
        <v>0</v>
      </c>
      <c r="T64" s="49">
        <f>ROUND($Y$1*'Evaluare Comune Cluj'!T64,-1)</f>
        <v>0</v>
      </c>
      <c r="U64" s="49">
        <f>ROUND($Y$1*'Evaluare Comune Cluj'!U64,-1)</f>
        <v>0</v>
      </c>
      <c r="V64" s="49">
        <f>ROUND($Y$1*'Evaluare Comune Cluj'!V64,-1)</f>
        <v>0</v>
      </c>
      <c r="W64" s="8"/>
    </row>
    <row r="65" spans="1:23" ht="15.75">
      <c r="A65" s="85"/>
      <c r="B65" s="85"/>
      <c r="C65" s="10" t="s">
        <v>52</v>
      </c>
      <c r="D65" s="51">
        <f>ROUND($Y$1*'Evaluare Comune Cluj'!D65,1)</f>
        <v>1.7</v>
      </c>
      <c r="E65" s="51">
        <f>ROUND($Y$1*'Evaluare Comune Cluj'!E65,1)</f>
        <v>2.6</v>
      </c>
      <c r="F65" s="51">
        <f>ROUND($Y$1*'Evaluare Comune Cluj'!F65,1)</f>
        <v>1.7</v>
      </c>
      <c r="G65" s="51">
        <f>ROUND($Y$1*'Evaluare Comune Cluj'!G65,1)</f>
        <v>49.5</v>
      </c>
      <c r="H65" s="49">
        <f>ROUND($Y$1*'Evaluare Comune Cluj'!H65,-2)</f>
        <v>33000</v>
      </c>
      <c r="I65" s="49">
        <f>ROUND($Y$1*'Evaluare Comune Cluj'!I65,-2)</f>
        <v>36300</v>
      </c>
      <c r="J65" s="49">
        <f>ROUND($Y$1*'Evaluare Comune Cluj'!J65,-2)</f>
        <v>39600</v>
      </c>
      <c r="K65" s="49">
        <f>ROUND($Y$1*'Evaluare Comune Cluj'!K65,-2)</f>
        <v>42900</v>
      </c>
      <c r="L65" s="49">
        <f>ROUND($Y$1*'Evaluare Comune Cluj'!L65,-2)</f>
        <v>46200</v>
      </c>
      <c r="M65" s="49">
        <f>ROUND($Y$1*'Evaluare Comune Cluj'!M65,-2)</f>
        <v>49500</v>
      </c>
      <c r="N65" s="49">
        <f>ROUND($Y$1*'Evaluare Comune Cluj'!N65,-2)</f>
        <v>148500</v>
      </c>
      <c r="O65" s="49">
        <f>ROUND($Y$1*'Evaluare Comune Cluj'!O65,-2)</f>
        <v>33000</v>
      </c>
      <c r="P65" s="43">
        <v>0</v>
      </c>
      <c r="Q65" s="43">
        <v>0</v>
      </c>
      <c r="R65" s="43">
        <v>0</v>
      </c>
      <c r="S65" s="43">
        <v>0</v>
      </c>
      <c r="T65" s="49">
        <f>ROUND($Y$1*'Evaluare Comune Cluj'!T65,-1)</f>
        <v>0</v>
      </c>
      <c r="U65" s="49">
        <f>ROUND($Y$1*'Evaluare Comune Cluj'!U65,-1)</f>
        <v>0</v>
      </c>
      <c r="V65" s="49">
        <f>ROUND($Y$1*'Evaluare Comune Cluj'!V65,-1)</f>
        <v>0</v>
      </c>
      <c r="W65" s="8"/>
    </row>
    <row r="66" spans="1:23" ht="15.75">
      <c r="A66" s="85">
        <v>10</v>
      </c>
      <c r="B66" s="85" t="s">
        <v>53</v>
      </c>
      <c r="C66" s="10" t="s">
        <v>53</v>
      </c>
      <c r="D66" s="51">
        <f>ROUND($Y$1*'Evaluare Comune Cluj'!D66,1)</f>
        <v>2.3</v>
      </c>
      <c r="E66" s="51">
        <f>ROUND($Y$1*'Evaluare Comune Cluj'!E66,1)</f>
        <v>2.6</v>
      </c>
      <c r="F66" s="51">
        <f>ROUND($Y$1*'Evaluare Comune Cluj'!F66,1)</f>
        <v>2.4</v>
      </c>
      <c r="G66" s="51">
        <f>ROUND($Y$1*'Evaluare Comune Cluj'!G66,1)</f>
        <v>49.5</v>
      </c>
      <c r="H66" s="49">
        <f>ROUND($Y$1*'Evaluare Comune Cluj'!H66,-2)</f>
        <v>33000</v>
      </c>
      <c r="I66" s="49">
        <f>ROUND($Y$1*'Evaluare Comune Cluj'!I66,-2)</f>
        <v>36300</v>
      </c>
      <c r="J66" s="49">
        <f>ROUND($Y$1*'Evaluare Comune Cluj'!J66,-2)</f>
        <v>39600</v>
      </c>
      <c r="K66" s="49">
        <f>ROUND($Y$1*'Evaluare Comune Cluj'!K66,-2)</f>
        <v>42900</v>
      </c>
      <c r="L66" s="49">
        <f>ROUND($Y$1*'Evaluare Comune Cluj'!L66,-2)</f>
        <v>46200</v>
      </c>
      <c r="M66" s="49">
        <f>ROUND($Y$1*'Evaluare Comune Cluj'!M66,-2)</f>
        <v>49500</v>
      </c>
      <c r="N66" s="43">
        <v>0</v>
      </c>
      <c r="O66" s="49">
        <f>ROUND($Y$1*'Evaluare Comune Cluj'!O66,-2)</f>
        <v>33000</v>
      </c>
      <c r="P66" s="43">
        <v>0</v>
      </c>
      <c r="Q66" s="49">
        <f>ROUND($Y$1*'Evaluare Comune Cluj'!Q66,-2)</f>
        <v>23100</v>
      </c>
      <c r="R66" s="49">
        <f>ROUND($Y$1*'Evaluare Comune Cluj'!R66,-2)</f>
        <v>39600</v>
      </c>
      <c r="S66" s="43">
        <v>0</v>
      </c>
      <c r="T66" s="49">
        <f>ROUND($Y$1*'Evaluare Comune Cluj'!T66,-1)</f>
        <v>170</v>
      </c>
      <c r="U66" s="49">
        <f>ROUND($Y$1*'Evaluare Comune Cluj'!U66,-1)</f>
        <v>170</v>
      </c>
      <c r="V66" s="49">
        <f>ROUND($Y$1*'Evaluare Comune Cluj'!V66,-1)</f>
        <v>0</v>
      </c>
      <c r="W66" s="8"/>
    </row>
    <row r="67" spans="1:23" ht="15.75">
      <c r="A67" s="85"/>
      <c r="B67" s="85"/>
      <c r="C67" s="10" t="s">
        <v>77</v>
      </c>
      <c r="D67" s="51">
        <f>ROUND($Y$1*'Evaluare Comune Cluj'!D67,1)</f>
        <v>2.3</v>
      </c>
      <c r="E67" s="51">
        <f>ROUND($Y$1*'Evaluare Comune Cluj'!E67,1)</f>
        <v>2.6</v>
      </c>
      <c r="F67" s="51">
        <f>ROUND($Y$1*'Evaluare Comune Cluj'!F67,1)</f>
        <v>2.4</v>
      </c>
      <c r="G67" s="51">
        <f>ROUND($Y$1*'Evaluare Comune Cluj'!G67,1)</f>
        <v>49.5</v>
      </c>
      <c r="H67" s="49">
        <f>ROUND($Y$1*'Evaluare Comune Cluj'!H67,-2)</f>
        <v>19800</v>
      </c>
      <c r="I67" s="49">
        <f>ROUND($Y$1*'Evaluare Comune Cluj'!I67,-2)</f>
        <v>23100</v>
      </c>
      <c r="J67" s="49">
        <f>ROUND($Y$1*'Evaluare Comune Cluj'!J67,-2)</f>
        <v>26400</v>
      </c>
      <c r="K67" s="49">
        <f>ROUND($Y$1*'Evaluare Comune Cluj'!K67,-2)</f>
        <v>29700</v>
      </c>
      <c r="L67" s="49">
        <f>ROUND($Y$1*'Evaluare Comune Cluj'!L67,-2)</f>
        <v>33000</v>
      </c>
      <c r="M67" s="49">
        <f>ROUND($Y$1*'Evaluare Comune Cluj'!M67,-2)</f>
        <v>36300</v>
      </c>
      <c r="N67" s="43">
        <v>0</v>
      </c>
      <c r="O67" s="49">
        <f>ROUND($Y$1*'Evaluare Comune Cluj'!O67,-2)</f>
        <v>26400</v>
      </c>
      <c r="P67" s="43">
        <v>0</v>
      </c>
      <c r="Q67" s="43">
        <v>0</v>
      </c>
      <c r="R67" s="43">
        <v>0</v>
      </c>
      <c r="S67" s="43">
        <v>0</v>
      </c>
      <c r="T67" s="49">
        <f>ROUND($Y$1*'Evaluare Comune Cluj'!T67,-1)</f>
        <v>0</v>
      </c>
      <c r="U67" s="49">
        <f>ROUND($Y$1*'Evaluare Comune Cluj'!U67,-1)</f>
        <v>0</v>
      </c>
      <c r="V67" s="49">
        <f>ROUND($Y$1*'Evaluare Comune Cluj'!V67,-1)</f>
        <v>0</v>
      </c>
      <c r="W67" s="8"/>
    </row>
    <row r="68" spans="1:23" ht="15.75">
      <c r="A68" s="85"/>
      <c r="B68" s="85"/>
      <c r="C68" s="10" t="s">
        <v>54</v>
      </c>
      <c r="D68" s="51">
        <f>ROUND($Y$1*'Evaluare Comune Cluj'!D68,1)</f>
        <v>2.3</v>
      </c>
      <c r="E68" s="51">
        <f>ROUND($Y$1*'Evaluare Comune Cluj'!E68,1)</f>
        <v>2.6</v>
      </c>
      <c r="F68" s="51">
        <f>ROUND($Y$1*'Evaluare Comune Cluj'!F68,1)</f>
        <v>2.4</v>
      </c>
      <c r="G68" s="51">
        <f>ROUND($Y$1*'Evaluare Comune Cluj'!G68,1)</f>
        <v>33</v>
      </c>
      <c r="H68" s="49">
        <f>ROUND($Y$1*'Evaluare Comune Cluj'!H68,-2)</f>
        <v>19800</v>
      </c>
      <c r="I68" s="49">
        <f>ROUND($Y$1*'Evaluare Comune Cluj'!I68,-2)</f>
        <v>23100</v>
      </c>
      <c r="J68" s="49">
        <f>ROUND($Y$1*'Evaluare Comune Cluj'!J68,-2)</f>
        <v>26400</v>
      </c>
      <c r="K68" s="49">
        <f>ROUND($Y$1*'Evaluare Comune Cluj'!K68,-2)</f>
        <v>29700</v>
      </c>
      <c r="L68" s="49">
        <f>ROUND($Y$1*'Evaluare Comune Cluj'!L68,-2)</f>
        <v>33000</v>
      </c>
      <c r="M68" s="49">
        <f>ROUND($Y$1*'Evaluare Comune Cluj'!M68,-2)</f>
        <v>36300</v>
      </c>
      <c r="N68" s="43">
        <v>0</v>
      </c>
      <c r="O68" s="49">
        <f>ROUND($Y$1*'Evaluare Comune Cluj'!O68,-2)</f>
        <v>26400</v>
      </c>
      <c r="P68" s="43">
        <v>0</v>
      </c>
      <c r="Q68" s="43">
        <v>0</v>
      </c>
      <c r="R68" s="43">
        <v>0</v>
      </c>
      <c r="S68" s="43">
        <v>0</v>
      </c>
      <c r="T68" s="49">
        <f>ROUND($Y$1*'Evaluare Comune Cluj'!T68,-1)</f>
        <v>0</v>
      </c>
      <c r="U68" s="49">
        <f>ROUND($Y$1*'Evaluare Comune Cluj'!U68,-1)</f>
        <v>0</v>
      </c>
      <c r="V68" s="49">
        <f>ROUND($Y$1*'Evaluare Comune Cluj'!V68,-1)</f>
        <v>0</v>
      </c>
      <c r="W68" s="8"/>
    </row>
    <row r="69" spans="1:23" ht="15.75">
      <c r="A69" s="85">
        <v>11</v>
      </c>
      <c r="B69" s="85" t="s">
        <v>55</v>
      </c>
      <c r="C69" s="10" t="s">
        <v>55</v>
      </c>
      <c r="D69" s="51">
        <f>ROUND($Y$1*'Evaluare Comune Cluj'!D69,1)</f>
        <v>0.3</v>
      </c>
      <c r="E69" s="51">
        <f>ROUND($Y$1*'Evaluare Comune Cluj'!E69,1)</f>
        <v>1.7</v>
      </c>
      <c r="F69" s="51">
        <f>ROUND($Y$1*'Evaluare Comune Cluj'!F69,1)</f>
        <v>0.4</v>
      </c>
      <c r="G69" s="51">
        <f>ROUND($Y$1*'Evaluare Comune Cluj'!G69,1)</f>
        <v>9.9</v>
      </c>
      <c r="H69" s="49">
        <f>ROUND($Y$1*'Evaluare Comune Cluj'!H69,-2)</f>
        <v>49500</v>
      </c>
      <c r="I69" s="49">
        <f>ROUND($Y$1*'Evaluare Comune Cluj'!I69,-2)</f>
        <v>56100</v>
      </c>
      <c r="J69" s="49">
        <f>ROUND($Y$1*'Evaluare Comune Cluj'!J69,-2)</f>
        <v>62700</v>
      </c>
      <c r="K69" s="49">
        <f>ROUND($Y$1*'Evaluare Comune Cluj'!K69,-2)</f>
        <v>69300</v>
      </c>
      <c r="L69" s="49">
        <f>ROUND($Y$1*'Evaluare Comune Cluj'!L69,-2)</f>
        <v>75900</v>
      </c>
      <c r="M69" s="49">
        <f>ROUND($Y$1*'Evaluare Comune Cluj'!M69,-2)</f>
        <v>82500</v>
      </c>
      <c r="N69" s="43">
        <v>0</v>
      </c>
      <c r="O69" s="43"/>
      <c r="P69" s="49">
        <f>ROUND($Y$1*'Evaluare Comune Cluj'!P69,-2)</f>
        <v>19800</v>
      </c>
      <c r="Q69" s="49">
        <f>ROUND($Y$1*'Evaluare Comune Cluj'!Q69,-2)</f>
        <v>33000</v>
      </c>
      <c r="R69" s="49">
        <f>ROUND($Y$1*'Evaluare Comune Cluj'!R69,-2)</f>
        <v>46200</v>
      </c>
      <c r="S69" s="43">
        <v>0</v>
      </c>
      <c r="T69" s="49">
        <f>ROUND($Y$1*'Evaluare Comune Cluj'!T69,-1)</f>
        <v>170</v>
      </c>
      <c r="U69" s="49">
        <f>ROUND($Y$1*'Evaluare Comune Cluj'!U69,-1)</f>
        <v>170</v>
      </c>
      <c r="V69" s="49">
        <f>ROUND($Y$1*'Evaluare Comune Cluj'!V69,-1)</f>
        <v>0</v>
      </c>
      <c r="W69" s="8"/>
    </row>
    <row r="70" spans="1:23" ht="15.75">
      <c r="A70" s="85"/>
      <c r="B70" s="85"/>
      <c r="C70" s="10" t="s">
        <v>56</v>
      </c>
      <c r="D70" s="51">
        <f>ROUND($Y$1*'Evaluare Comune Cluj'!D70,1)</f>
        <v>0.2</v>
      </c>
      <c r="E70" s="51">
        <f>ROUND($Y$1*'Evaluare Comune Cluj'!E70,1)</f>
        <v>0.7</v>
      </c>
      <c r="F70" s="51">
        <f>ROUND($Y$1*'Evaluare Comune Cluj'!F70,1)</f>
        <v>0.2</v>
      </c>
      <c r="G70" s="51">
        <f>ROUND($Y$1*'Evaluare Comune Cluj'!G70,1)</f>
        <v>0.3</v>
      </c>
      <c r="H70" s="49">
        <f>ROUND($Y$1*'Evaluare Comune Cluj'!H70,-2)</f>
        <v>16500</v>
      </c>
      <c r="I70" s="49">
        <f>ROUND($Y$1*'Evaluare Comune Cluj'!I70,-2)</f>
        <v>19800</v>
      </c>
      <c r="J70" s="49">
        <f>ROUND($Y$1*'Evaluare Comune Cluj'!J70,-2)</f>
        <v>23100</v>
      </c>
      <c r="K70" s="49">
        <f>ROUND($Y$1*'Evaluare Comune Cluj'!K70,-2)</f>
        <v>26400</v>
      </c>
      <c r="L70" s="49">
        <f>ROUND($Y$1*'Evaluare Comune Cluj'!L70,-2)</f>
        <v>29700</v>
      </c>
      <c r="M70" s="49">
        <f>ROUND($Y$1*'Evaluare Comune Cluj'!M70,-2)</f>
        <v>33000</v>
      </c>
      <c r="N70" s="43">
        <v>0</v>
      </c>
      <c r="O70" s="43"/>
      <c r="P70" s="43"/>
      <c r="Q70" s="43">
        <v>0</v>
      </c>
      <c r="R70" s="43">
        <v>0</v>
      </c>
      <c r="S70" s="43">
        <v>0</v>
      </c>
      <c r="T70" s="49">
        <f>ROUND($Y$1*'Evaluare Comune Cluj'!T70,-1)</f>
        <v>0</v>
      </c>
      <c r="U70" s="49">
        <f>ROUND($Y$1*'Evaluare Comune Cluj'!U70,-1)</f>
        <v>0</v>
      </c>
      <c r="V70" s="49">
        <f>ROUND($Y$1*'Evaluare Comune Cluj'!V70,-1)</f>
        <v>0</v>
      </c>
      <c r="W70" s="8"/>
    </row>
    <row r="71" spans="1:23" ht="15.75">
      <c r="A71" s="85"/>
      <c r="B71" s="85"/>
      <c r="C71" s="10" t="s">
        <v>57</v>
      </c>
      <c r="D71" s="51">
        <f>ROUND($Y$1*'Evaluare Comune Cluj'!D71,1)</f>
        <v>0.2</v>
      </c>
      <c r="E71" s="51">
        <f>ROUND($Y$1*'Evaluare Comune Cluj'!E71,1)</f>
        <v>0.7</v>
      </c>
      <c r="F71" s="51">
        <f>ROUND($Y$1*'Evaluare Comune Cluj'!F71,1)</f>
        <v>0.2</v>
      </c>
      <c r="G71" s="51">
        <f>ROUND($Y$1*'Evaluare Comune Cluj'!G71,1)</f>
        <v>0.3</v>
      </c>
      <c r="H71" s="49">
        <f>ROUND($Y$1*'Evaluare Comune Cluj'!H71,-2)</f>
        <v>16500</v>
      </c>
      <c r="I71" s="49">
        <f>ROUND($Y$1*'Evaluare Comune Cluj'!I71,-2)</f>
        <v>19800</v>
      </c>
      <c r="J71" s="49">
        <f>ROUND($Y$1*'Evaluare Comune Cluj'!J71,-2)</f>
        <v>23100</v>
      </c>
      <c r="K71" s="49">
        <f>ROUND($Y$1*'Evaluare Comune Cluj'!K71,-2)</f>
        <v>26400</v>
      </c>
      <c r="L71" s="49">
        <f>ROUND($Y$1*'Evaluare Comune Cluj'!L71,-2)</f>
        <v>29700</v>
      </c>
      <c r="M71" s="49">
        <f>ROUND($Y$1*'Evaluare Comune Cluj'!M71,-2)</f>
        <v>33000</v>
      </c>
      <c r="N71" s="43"/>
      <c r="O71" s="43"/>
      <c r="P71" s="43"/>
      <c r="Q71" s="43">
        <v>0</v>
      </c>
      <c r="R71" s="43">
        <v>0</v>
      </c>
      <c r="S71" s="43">
        <v>0</v>
      </c>
      <c r="T71" s="49">
        <f>ROUND($Y$1*'Evaluare Comune Cluj'!T71,-1)</f>
        <v>0</v>
      </c>
      <c r="U71" s="49">
        <f>ROUND($Y$1*'Evaluare Comune Cluj'!U71,-1)</f>
        <v>0</v>
      </c>
      <c r="V71" s="49">
        <f>ROUND($Y$1*'Evaluare Comune Cluj'!V71,-1)</f>
        <v>0</v>
      </c>
      <c r="W71" s="8"/>
    </row>
    <row r="72" spans="1:23" ht="15.75">
      <c r="A72" s="85"/>
      <c r="B72" s="85"/>
      <c r="C72" s="10" t="s">
        <v>58</v>
      </c>
      <c r="D72" s="51">
        <f>ROUND($Y$1*'Evaluare Comune Cluj'!D72,1)</f>
        <v>0.2</v>
      </c>
      <c r="E72" s="51">
        <f>ROUND($Y$1*'Evaluare Comune Cluj'!E72,1)</f>
        <v>0.7</v>
      </c>
      <c r="F72" s="51">
        <f>ROUND($Y$1*'Evaluare Comune Cluj'!F72,1)</f>
        <v>0.2</v>
      </c>
      <c r="G72" s="51">
        <f>ROUND($Y$1*'Evaluare Comune Cluj'!G72,1)</f>
        <v>0.3</v>
      </c>
      <c r="H72" s="49">
        <f>ROUND($Y$1*'Evaluare Comune Cluj'!H72,-2)</f>
        <v>16500</v>
      </c>
      <c r="I72" s="49">
        <f>ROUND($Y$1*'Evaluare Comune Cluj'!I72,-2)</f>
        <v>19800</v>
      </c>
      <c r="J72" s="49">
        <f>ROUND($Y$1*'Evaluare Comune Cluj'!J72,-2)</f>
        <v>23100</v>
      </c>
      <c r="K72" s="49">
        <f>ROUND($Y$1*'Evaluare Comune Cluj'!K72,-2)</f>
        <v>26400</v>
      </c>
      <c r="L72" s="49">
        <f>ROUND($Y$1*'Evaluare Comune Cluj'!L72,-2)</f>
        <v>29700</v>
      </c>
      <c r="M72" s="49">
        <f>ROUND($Y$1*'Evaluare Comune Cluj'!M72,-2)</f>
        <v>33000</v>
      </c>
      <c r="N72" s="43">
        <v>0</v>
      </c>
      <c r="O72" s="43"/>
      <c r="P72" s="43"/>
      <c r="Q72" s="43">
        <v>0</v>
      </c>
      <c r="R72" s="43">
        <v>0</v>
      </c>
      <c r="S72" s="43">
        <v>0</v>
      </c>
      <c r="T72" s="49">
        <f>ROUND($Y$1*'Evaluare Comune Cluj'!T72,-1)</f>
        <v>0</v>
      </c>
      <c r="U72" s="49">
        <f>ROUND($Y$1*'Evaluare Comune Cluj'!U72,-1)</f>
        <v>0</v>
      </c>
      <c r="V72" s="49">
        <f>ROUND($Y$1*'Evaluare Comune Cluj'!V72,-1)</f>
        <v>0</v>
      </c>
      <c r="W72" s="8"/>
    </row>
    <row r="73" spans="1:23" ht="15.75">
      <c r="A73" s="85"/>
      <c r="B73" s="85"/>
      <c r="C73" s="10" t="s">
        <v>59</v>
      </c>
      <c r="D73" s="51">
        <f>ROUND($Y$1*'Evaluare Comune Cluj'!D73,1)</f>
        <v>0.2</v>
      </c>
      <c r="E73" s="51">
        <f>ROUND($Y$1*'Evaluare Comune Cluj'!E73,1)</f>
        <v>0.7</v>
      </c>
      <c r="F73" s="51">
        <f>ROUND($Y$1*'Evaluare Comune Cluj'!F73,1)</f>
        <v>0.2</v>
      </c>
      <c r="G73" s="51">
        <f>ROUND($Y$1*'Evaluare Comune Cluj'!G73,1)</f>
        <v>0.3</v>
      </c>
      <c r="H73" s="49">
        <f>ROUND($Y$1*'Evaluare Comune Cluj'!H73,-2)</f>
        <v>16500</v>
      </c>
      <c r="I73" s="49">
        <f>ROUND($Y$1*'Evaluare Comune Cluj'!I73,-2)</f>
        <v>19800</v>
      </c>
      <c r="J73" s="49">
        <f>ROUND($Y$1*'Evaluare Comune Cluj'!J73,-2)</f>
        <v>23100</v>
      </c>
      <c r="K73" s="49">
        <f>ROUND($Y$1*'Evaluare Comune Cluj'!K73,-2)</f>
        <v>26400</v>
      </c>
      <c r="L73" s="49">
        <f>ROUND($Y$1*'Evaluare Comune Cluj'!L73,-2)</f>
        <v>29700</v>
      </c>
      <c r="M73" s="49">
        <f>ROUND($Y$1*'Evaluare Comune Cluj'!M73,-2)</f>
        <v>33000</v>
      </c>
      <c r="N73" s="43">
        <v>0</v>
      </c>
      <c r="O73" s="43"/>
      <c r="P73" s="43"/>
      <c r="Q73" s="43">
        <v>0</v>
      </c>
      <c r="R73" s="43">
        <v>0</v>
      </c>
      <c r="S73" s="43">
        <v>0</v>
      </c>
      <c r="T73" s="49">
        <f>ROUND($Y$1*'Evaluare Comune Cluj'!T73,-1)</f>
        <v>0</v>
      </c>
      <c r="U73" s="49">
        <f>ROUND($Y$1*'Evaluare Comune Cluj'!U73,-1)</f>
        <v>0</v>
      </c>
      <c r="V73" s="49">
        <f>ROUND($Y$1*'Evaluare Comune Cluj'!V73,-1)</f>
        <v>0</v>
      </c>
      <c r="W73" s="8"/>
    </row>
    <row r="74" spans="1:23" ht="15.75">
      <c r="A74" s="85"/>
      <c r="B74" s="85"/>
      <c r="C74" s="10" t="s">
        <v>60</v>
      </c>
      <c r="D74" s="51">
        <f>ROUND($Y$1*'Evaluare Comune Cluj'!D74,1)</f>
        <v>0.2</v>
      </c>
      <c r="E74" s="51">
        <f>ROUND($Y$1*'Evaluare Comune Cluj'!E74,1)</f>
        <v>0.7</v>
      </c>
      <c r="F74" s="51">
        <f>ROUND($Y$1*'Evaluare Comune Cluj'!F74,1)</f>
        <v>0.2</v>
      </c>
      <c r="G74" s="51">
        <f>ROUND($Y$1*'Evaluare Comune Cluj'!G74,1)</f>
        <v>0.4</v>
      </c>
      <c r="H74" s="49">
        <f>ROUND($Y$1*'Evaluare Comune Cluj'!H74,-2)</f>
        <v>19800</v>
      </c>
      <c r="I74" s="49">
        <f>ROUND($Y$1*'Evaluare Comune Cluj'!I74,-2)</f>
        <v>23100</v>
      </c>
      <c r="J74" s="49">
        <f>ROUND($Y$1*'Evaluare Comune Cluj'!J74,-2)</f>
        <v>26400</v>
      </c>
      <c r="K74" s="49">
        <f>ROUND($Y$1*'Evaluare Comune Cluj'!K74,-2)</f>
        <v>29700</v>
      </c>
      <c r="L74" s="49">
        <f>ROUND($Y$1*'Evaluare Comune Cluj'!L74,-2)</f>
        <v>33000</v>
      </c>
      <c r="M74" s="49">
        <f>ROUND($Y$1*'Evaluare Comune Cluj'!M74,-2)</f>
        <v>36300</v>
      </c>
      <c r="N74" s="43">
        <v>0</v>
      </c>
      <c r="O74" s="43"/>
      <c r="P74" s="43"/>
      <c r="Q74" s="43">
        <v>0</v>
      </c>
      <c r="R74" s="43">
        <v>0</v>
      </c>
      <c r="S74" s="43">
        <v>0</v>
      </c>
      <c r="T74" s="49">
        <f>ROUND($Y$1*'Evaluare Comune Cluj'!T74,-1)</f>
        <v>0</v>
      </c>
      <c r="U74" s="49">
        <f>ROUND($Y$1*'Evaluare Comune Cluj'!U74,-1)</f>
        <v>0</v>
      </c>
      <c r="V74" s="49">
        <f>ROUND($Y$1*'Evaluare Comune Cluj'!V74,-1)</f>
        <v>0</v>
      </c>
      <c r="W74" s="8"/>
    </row>
    <row r="75" spans="1:23" ht="15.75">
      <c r="A75" s="85"/>
      <c r="B75" s="85"/>
      <c r="C75" s="10" t="s">
        <v>61</v>
      </c>
      <c r="D75" s="51">
        <f>ROUND($Y$1*'Evaluare Comune Cluj'!D75,1)</f>
        <v>0.2</v>
      </c>
      <c r="E75" s="51">
        <f>ROUND($Y$1*'Evaluare Comune Cluj'!E75,1)</f>
        <v>0.7</v>
      </c>
      <c r="F75" s="51">
        <f>ROUND($Y$1*'Evaluare Comune Cluj'!F75,1)</f>
        <v>0.2</v>
      </c>
      <c r="G75" s="51">
        <f>ROUND($Y$1*'Evaluare Comune Cluj'!G75,1)</f>
        <v>0.3</v>
      </c>
      <c r="H75" s="49">
        <f>ROUND($Y$1*'Evaluare Comune Cluj'!H75,-2)</f>
        <v>16500</v>
      </c>
      <c r="I75" s="49">
        <f>ROUND($Y$1*'Evaluare Comune Cluj'!I75,-2)</f>
        <v>19800</v>
      </c>
      <c r="J75" s="49">
        <f>ROUND($Y$1*'Evaluare Comune Cluj'!J75,-2)</f>
        <v>23100</v>
      </c>
      <c r="K75" s="49">
        <f>ROUND($Y$1*'Evaluare Comune Cluj'!K75,-2)</f>
        <v>26400</v>
      </c>
      <c r="L75" s="49">
        <f>ROUND($Y$1*'Evaluare Comune Cluj'!L75,-2)</f>
        <v>29700</v>
      </c>
      <c r="M75" s="49">
        <f>ROUND($Y$1*'Evaluare Comune Cluj'!M75,-2)</f>
        <v>33000</v>
      </c>
      <c r="N75" s="43">
        <v>0</v>
      </c>
      <c r="O75" s="43"/>
      <c r="P75" s="43"/>
      <c r="Q75" s="43">
        <v>0</v>
      </c>
      <c r="R75" s="43">
        <v>0</v>
      </c>
      <c r="S75" s="43">
        <v>0</v>
      </c>
      <c r="T75" s="49">
        <f>ROUND($Y$1*'Evaluare Comune Cluj'!T75,-1)</f>
        <v>0</v>
      </c>
      <c r="U75" s="49">
        <f>ROUND($Y$1*'Evaluare Comune Cluj'!U75,-1)</f>
        <v>0</v>
      </c>
      <c r="V75" s="49">
        <f>ROUND($Y$1*'Evaluare Comune Cluj'!V75,-1)</f>
        <v>0</v>
      </c>
      <c r="W75" s="8"/>
    </row>
    <row r="76" spans="1:23" ht="15.75">
      <c r="A76" s="85"/>
      <c r="B76" s="85"/>
      <c r="C76" s="10" t="s">
        <v>62</v>
      </c>
      <c r="D76" s="51">
        <f>ROUND($Y$1*'Evaluare Comune Cluj'!D76,1)</f>
        <v>0.2</v>
      </c>
      <c r="E76" s="51">
        <f>ROUND($Y$1*'Evaluare Comune Cluj'!E76,1)</f>
        <v>0.7</v>
      </c>
      <c r="F76" s="51">
        <f>ROUND($Y$1*'Evaluare Comune Cluj'!F76,1)</f>
        <v>0.2</v>
      </c>
      <c r="G76" s="51">
        <f>ROUND($Y$1*'Evaluare Comune Cluj'!G76,1)</f>
        <v>0.4</v>
      </c>
      <c r="H76" s="49">
        <f>ROUND($Y$1*'Evaluare Comune Cluj'!H76,-2)</f>
        <v>19800</v>
      </c>
      <c r="I76" s="49">
        <f>ROUND($Y$1*'Evaluare Comune Cluj'!I76,-2)</f>
        <v>23100</v>
      </c>
      <c r="J76" s="49">
        <f>ROUND($Y$1*'Evaluare Comune Cluj'!J76,-2)</f>
        <v>26400</v>
      </c>
      <c r="K76" s="49">
        <f>ROUND($Y$1*'Evaluare Comune Cluj'!K76,-2)</f>
        <v>29700</v>
      </c>
      <c r="L76" s="49">
        <f>ROUND($Y$1*'Evaluare Comune Cluj'!L76,-2)</f>
        <v>33000</v>
      </c>
      <c r="M76" s="49">
        <f>ROUND($Y$1*'Evaluare Comune Cluj'!M76,-2)</f>
        <v>36300</v>
      </c>
      <c r="N76" s="43">
        <v>0</v>
      </c>
      <c r="O76" s="43"/>
      <c r="P76" s="43"/>
      <c r="Q76" s="43">
        <v>0</v>
      </c>
      <c r="R76" s="43">
        <v>0</v>
      </c>
      <c r="S76" s="43">
        <v>0</v>
      </c>
      <c r="T76" s="49">
        <f>ROUND($Y$1*'Evaluare Comune Cluj'!T76,-1)</f>
        <v>0</v>
      </c>
      <c r="U76" s="49">
        <f>ROUND($Y$1*'Evaluare Comune Cluj'!U76,-1)</f>
        <v>0</v>
      </c>
      <c r="V76" s="49">
        <f>ROUND($Y$1*'Evaluare Comune Cluj'!V76,-1)</f>
        <v>0</v>
      </c>
      <c r="W76" s="8"/>
    </row>
    <row r="77" spans="1:23" ht="15.75">
      <c r="A77" s="85"/>
      <c r="B77" s="85"/>
      <c r="C77" s="10" t="s">
        <v>63</v>
      </c>
      <c r="D77" s="51">
        <f>ROUND($Y$1*'Evaluare Comune Cluj'!D77,1)</f>
        <v>0.2</v>
      </c>
      <c r="E77" s="51">
        <f>ROUND($Y$1*'Evaluare Comune Cluj'!E77,1)</f>
        <v>0.7</v>
      </c>
      <c r="F77" s="51">
        <f>ROUND($Y$1*'Evaluare Comune Cluj'!F77,1)</f>
        <v>0.2</v>
      </c>
      <c r="G77" s="51">
        <f>ROUND($Y$1*'Evaluare Comune Cluj'!G77,1)</f>
        <v>0.4</v>
      </c>
      <c r="H77" s="49">
        <f>ROUND($Y$1*'Evaluare Comune Cluj'!H77,-2)</f>
        <v>19800</v>
      </c>
      <c r="I77" s="49">
        <f>ROUND($Y$1*'Evaluare Comune Cluj'!I77,-2)</f>
        <v>23100</v>
      </c>
      <c r="J77" s="49">
        <f>ROUND($Y$1*'Evaluare Comune Cluj'!J77,-2)</f>
        <v>26400</v>
      </c>
      <c r="K77" s="49">
        <f>ROUND($Y$1*'Evaluare Comune Cluj'!K77,-2)</f>
        <v>29700</v>
      </c>
      <c r="L77" s="49">
        <f>ROUND($Y$1*'Evaluare Comune Cluj'!L77,-2)</f>
        <v>33000</v>
      </c>
      <c r="M77" s="49">
        <f>ROUND($Y$1*'Evaluare Comune Cluj'!M77,-2)</f>
        <v>36300</v>
      </c>
      <c r="N77" s="43">
        <v>0</v>
      </c>
      <c r="O77" s="43"/>
      <c r="P77" s="43"/>
      <c r="Q77" s="43">
        <v>0</v>
      </c>
      <c r="R77" s="43">
        <v>0</v>
      </c>
      <c r="S77" s="43">
        <v>0</v>
      </c>
      <c r="T77" s="49">
        <f>ROUND($Y$1*'Evaluare Comune Cluj'!T77,-1)</f>
        <v>0</v>
      </c>
      <c r="U77" s="49">
        <f>ROUND($Y$1*'Evaluare Comune Cluj'!U77,-1)</f>
        <v>0</v>
      </c>
      <c r="V77" s="49">
        <f>ROUND($Y$1*'Evaluare Comune Cluj'!V77,-1)</f>
        <v>0</v>
      </c>
      <c r="W77" s="8"/>
    </row>
    <row r="78" spans="1:23" ht="15.75">
      <c r="A78" s="85">
        <v>12</v>
      </c>
      <c r="B78" s="85" t="s">
        <v>64</v>
      </c>
      <c r="C78" s="10" t="s">
        <v>64</v>
      </c>
      <c r="D78" s="51">
        <f>ROUND($Y$1*'Evaluare Comune Cluj'!D78,1)</f>
        <v>0.2</v>
      </c>
      <c r="E78" s="51">
        <f>ROUND($Y$1*'Evaluare Comune Cluj'!E78,1)</f>
        <v>0.7</v>
      </c>
      <c r="F78" s="51">
        <f>ROUND($Y$1*'Evaluare Comune Cluj'!F78,1)</f>
        <v>0.2</v>
      </c>
      <c r="G78" s="51">
        <f>ROUND($Y$1*'Evaluare Comune Cluj'!G78,1)</f>
        <v>5</v>
      </c>
      <c r="H78" s="49">
        <f>ROUND($Y$1*'Evaluare Comune Cluj'!H78,-2)</f>
        <v>16500</v>
      </c>
      <c r="I78" s="49">
        <f>ROUND($Y$1*'Evaluare Comune Cluj'!I78,-2)</f>
        <v>19800</v>
      </c>
      <c r="J78" s="49">
        <f>ROUND($Y$1*'Evaluare Comune Cluj'!J78,-2)</f>
        <v>23100</v>
      </c>
      <c r="K78" s="49">
        <f>ROUND($Y$1*'Evaluare Comune Cluj'!K78,-2)</f>
        <v>26400</v>
      </c>
      <c r="L78" s="49">
        <f>ROUND($Y$1*'Evaluare Comune Cluj'!L78,-2)</f>
        <v>29700</v>
      </c>
      <c r="M78" s="49">
        <f>ROUND($Y$1*'Evaluare Comune Cluj'!M78,-2)</f>
        <v>33000</v>
      </c>
      <c r="N78" s="43">
        <v>0</v>
      </c>
      <c r="O78" s="43"/>
      <c r="P78" s="43"/>
      <c r="Q78" s="43">
        <v>0</v>
      </c>
      <c r="R78" s="43">
        <v>0</v>
      </c>
      <c r="S78" s="43">
        <v>0</v>
      </c>
      <c r="T78" s="49">
        <f>ROUND($Y$1*'Evaluare Comune Cluj'!T78,-1)</f>
        <v>0</v>
      </c>
      <c r="U78" s="49">
        <f>ROUND($Y$1*'Evaluare Comune Cluj'!U78,-1)</f>
        <v>0</v>
      </c>
      <c r="V78" s="49">
        <f>ROUND($Y$1*'Evaluare Comune Cluj'!V78,-1)</f>
        <v>0</v>
      </c>
      <c r="W78" s="8"/>
    </row>
    <row r="79" spans="1:23" ht="15.75">
      <c r="A79" s="85"/>
      <c r="B79" s="85"/>
      <c r="C79" s="10" t="s">
        <v>65</v>
      </c>
      <c r="D79" s="51">
        <f>ROUND($Y$1*'Evaluare Comune Cluj'!D79,1)</f>
        <v>0.1</v>
      </c>
      <c r="E79" s="51">
        <f>ROUND($Y$1*'Evaluare Comune Cluj'!E79,1)</f>
        <v>0.7</v>
      </c>
      <c r="F79" s="51">
        <f>ROUND($Y$1*'Evaluare Comune Cluj'!F79,1)</f>
        <v>0.1</v>
      </c>
      <c r="G79" s="51">
        <f>ROUND($Y$1*'Evaluare Comune Cluj'!G79,1)</f>
        <v>2.3</v>
      </c>
      <c r="H79" s="49">
        <f>ROUND($Y$1*'Evaluare Comune Cluj'!H79,-2)</f>
        <v>9900</v>
      </c>
      <c r="I79" s="49">
        <f>ROUND($Y$1*'Evaluare Comune Cluj'!I79,-2)</f>
        <v>11600</v>
      </c>
      <c r="J79" s="49">
        <f>ROUND($Y$1*'Evaluare Comune Cluj'!J79,-2)</f>
        <v>13200</v>
      </c>
      <c r="K79" s="49">
        <f>ROUND($Y$1*'Evaluare Comune Cluj'!K79,-2)</f>
        <v>14900</v>
      </c>
      <c r="L79" s="49">
        <f>ROUND($Y$1*'Evaluare Comune Cluj'!L79,-2)</f>
        <v>16500</v>
      </c>
      <c r="M79" s="49">
        <f>ROUND($Y$1*'Evaluare Comune Cluj'!M79,-2)</f>
        <v>19800</v>
      </c>
      <c r="N79" s="43">
        <v>0</v>
      </c>
      <c r="O79" s="43"/>
      <c r="P79" s="43"/>
      <c r="Q79" s="43">
        <v>0</v>
      </c>
      <c r="R79" s="43">
        <v>0</v>
      </c>
      <c r="S79" s="43">
        <v>0</v>
      </c>
      <c r="T79" s="49">
        <f>ROUND($Y$1*'Evaluare Comune Cluj'!T79,-1)</f>
        <v>0</v>
      </c>
      <c r="U79" s="49">
        <f>ROUND($Y$1*'Evaluare Comune Cluj'!U79,-1)</f>
        <v>0</v>
      </c>
      <c r="V79" s="49">
        <f>ROUND($Y$1*'Evaluare Comune Cluj'!V79,-1)</f>
        <v>0</v>
      </c>
      <c r="W79" s="8"/>
    </row>
    <row r="80" spans="1:23" ht="15.75">
      <c r="A80" s="85"/>
      <c r="B80" s="85"/>
      <c r="C80" s="10" t="s">
        <v>66</v>
      </c>
      <c r="D80" s="51">
        <f>ROUND($Y$1*'Evaluare Comune Cluj'!D80,1)</f>
        <v>0.1</v>
      </c>
      <c r="E80" s="51">
        <f>ROUND($Y$1*'Evaluare Comune Cluj'!E80,1)</f>
        <v>0.7</v>
      </c>
      <c r="F80" s="51">
        <f>ROUND($Y$1*'Evaluare Comune Cluj'!F80,1)</f>
        <v>0.1</v>
      </c>
      <c r="G80" s="51">
        <f>ROUND($Y$1*'Evaluare Comune Cluj'!G80,1)</f>
        <v>3.3</v>
      </c>
      <c r="H80" s="49">
        <f>ROUND($Y$1*'Evaluare Comune Cluj'!H80,-2)</f>
        <v>13200</v>
      </c>
      <c r="I80" s="49">
        <f>ROUND($Y$1*'Evaluare Comune Cluj'!I80,-2)</f>
        <v>14900</v>
      </c>
      <c r="J80" s="49">
        <f>ROUND($Y$1*'Evaluare Comune Cluj'!J80,-2)</f>
        <v>16500</v>
      </c>
      <c r="K80" s="49">
        <f>ROUND($Y$1*'Evaluare Comune Cluj'!K80,-2)</f>
        <v>19800</v>
      </c>
      <c r="L80" s="49">
        <f>ROUND($Y$1*'Evaluare Comune Cluj'!L80,-2)</f>
        <v>23100</v>
      </c>
      <c r="M80" s="49">
        <f>ROUND($Y$1*'Evaluare Comune Cluj'!M80,-2)</f>
        <v>26400</v>
      </c>
      <c r="N80" s="43">
        <v>0</v>
      </c>
      <c r="O80" s="43"/>
      <c r="P80" s="43"/>
      <c r="Q80" s="43">
        <v>0</v>
      </c>
      <c r="R80" s="43">
        <v>0</v>
      </c>
      <c r="S80" s="43">
        <v>0</v>
      </c>
      <c r="T80" s="49">
        <f>ROUND($Y$1*'Evaluare Comune Cluj'!T80,-1)</f>
        <v>0</v>
      </c>
      <c r="U80" s="49">
        <f>ROUND($Y$1*'Evaluare Comune Cluj'!U80,-1)</f>
        <v>0</v>
      </c>
      <c r="V80" s="49">
        <f>ROUND($Y$1*'Evaluare Comune Cluj'!V80,-1)</f>
        <v>0</v>
      </c>
      <c r="W80" s="8"/>
    </row>
    <row r="81" spans="1:23" ht="15.75">
      <c r="A81" s="85"/>
      <c r="B81" s="85"/>
      <c r="C81" s="10" t="s">
        <v>67</v>
      </c>
      <c r="D81" s="51">
        <f>ROUND($Y$1*'Evaluare Comune Cluj'!D81,1)</f>
        <v>0.1</v>
      </c>
      <c r="E81" s="51">
        <f>ROUND($Y$1*'Evaluare Comune Cluj'!E81,1)</f>
        <v>0.7</v>
      </c>
      <c r="F81" s="51">
        <f>ROUND($Y$1*'Evaluare Comune Cluj'!F81,1)</f>
        <v>0.1</v>
      </c>
      <c r="G81" s="51">
        <f>ROUND($Y$1*'Evaluare Comune Cluj'!G81,1)</f>
        <v>3.3</v>
      </c>
      <c r="H81" s="49">
        <f>ROUND($Y$1*'Evaluare Comune Cluj'!H81,-2)</f>
        <v>13200</v>
      </c>
      <c r="I81" s="49">
        <f>ROUND($Y$1*'Evaluare Comune Cluj'!I81,-2)</f>
        <v>14900</v>
      </c>
      <c r="J81" s="49">
        <f>ROUND($Y$1*'Evaluare Comune Cluj'!J81,-2)</f>
        <v>16500</v>
      </c>
      <c r="K81" s="49">
        <f>ROUND($Y$1*'Evaluare Comune Cluj'!K81,-2)</f>
        <v>19800</v>
      </c>
      <c r="L81" s="49">
        <f>ROUND($Y$1*'Evaluare Comune Cluj'!L81,-2)</f>
        <v>23100</v>
      </c>
      <c r="M81" s="49">
        <f>ROUND($Y$1*'Evaluare Comune Cluj'!M81,-2)</f>
        <v>26400</v>
      </c>
      <c r="N81" s="43">
        <v>0</v>
      </c>
      <c r="O81" s="43"/>
      <c r="P81" s="43"/>
      <c r="Q81" s="43">
        <v>0</v>
      </c>
      <c r="R81" s="43">
        <v>0</v>
      </c>
      <c r="S81" s="43">
        <v>0</v>
      </c>
      <c r="T81" s="49">
        <f>ROUND($Y$1*'Evaluare Comune Cluj'!T81,-1)</f>
        <v>0</v>
      </c>
      <c r="U81" s="49">
        <f>ROUND($Y$1*'Evaluare Comune Cluj'!U81,-1)</f>
        <v>0</v>
      </c>
      <c r="V81" s="49">
        <f>ROUND($Y$1*'Evaluare Comune Cluj'!V81,-1)</f>
        <v>0</v>
      </c>
      <c r="W81" s="8"/>
    </row>
    <row r="82" spans="1:23" ht="15.75">
      <c r="A82" s="85"/>
      <c r="B82" s="85"/>
      <c r="C82" s="10" t="s">
        <v>68</v>
      </c>
      <c r="D82" s="51">
        <f>ROUND($Y$1*'Evaluare Comune Cluj'!D82,1)</f>
        <v>0.1</v>
      </c>
      <c r="E82" s="51">
        <f>ROUND($Y$1*'Evaluare Comune Cluj'!E82,1)</f>
        <v>0.7</v>
      </c>
      <c r="F82" s="51">
        <f>ROUND($Y$1*'Evaluare Comune Cluj'!F82,1)</f>
        <v>0.1</v>
      </c>
      <c r="G82" s="51">
        <f>ROUND($Y$1*'Evaluare Comune Cluj'!G82,1)</f>
        <v>3.3</v>
      </c>
      <c r="H82" s="49">
        <f>ROUND($Y$1*'Evaluare Comune Cluj'!H82,-2)</f>
        <v>13200</v>
      </c>
      <c r="I82" s="49">
        <f>ROUND($Y$1*'Evaluare Comune Cluj'!I82,-2)</f>
        <v>14900</v>
      </c>
      <c r="J82" s="49">
        <f>ROUND($Y$1*'Evaluare Comune Cluj'!J82,-2)</f>
        <v>16500</v>
      </c>
      <c r="K82" s="49">
        <f>ROUND($Y$1*'Evaluare Comune Cluj'!K82,-2)</f>
        <v>19800</v>
      </c>
      <c r="L82" s="49">
        <f>ROUND($Y$1*'Evaluare Comune Cluj'!L82,-2)</f>
        <v>23100</v>
      </c>
      <c r="M82" s="49">
        <f>ROUND($Y$1*'Evaluare Comune Cluj'!M82,-2)</f>
        <v>26400</v>
      </c>
      <c r="N82" s="43">
        <v>0</v>
      </c>
      <c r="O82" s="43"/>
      <c r="P82" s="43"/>
      <c r="Q82" s="43">
        <v>0</v>
      </c>
      <c r="R82" s="43">
        <v>0</v>
      </c>
      <c r="S82" s="43">
        <v>0</v>
      </c>
      <c r="T82" s="49">
        <f>ROUND($Y$1*'Evaluare Comune Cluj'!T82,-1)</f>
        <v>0</v>
      </c>
      <c r="U82" s="49">
        <f>ROUND($Y$1*'Evaluare Comune Cluj'!U82,-1)</f>
        <v>0</v>
      </c>
      <c r="V82" s="49">
        <f>ROUND($Y$1*'Evaluare Comune Cluj'!V82,-1)</f>
        <v>0</v>
      </c>
      <c r="W82" s="8"/>
    </row>
    <row r="83" spans="1:23" ht="15.75">
      <c r="A83" s="85">
        <v>13</v>
      </c>
      <c r="B83" s="85" t="s">
        <v>164</v>
      </c>
      <c r="C83" s="10" t="s">
        <v>164</v>
      </c>
      <c r="D83" s="51">
        <f>ROUND($Y$1*'Evaluare Comune Cluj'!D83,1)</f>
        <v>0.3</v>
      </c>
      <c r="E83" s="51">
        <f>ROUND($Y$1*'Evaluare Comune Cluj'!E83,1)</f>
        <v>0.7</v>
      </c>
      <c r="F83" s="51">
        <f>ROUND($Y$1*'Evaluare Comune Cluj'!F83,1)</f>
        <v>0.3</v>
      </c>
      <c r="G83" s="51">
        <f>ROUND($Y$1*'Evaluare Comune Cluj'!G83,1)</f>
        <v>9.9</v>
      </c>
      <c r="H83" s="49">
        <f>ROUND($Y$1*'Evaluare Comune Cluj'!H83,-2)</f>
        <v>33000</v>
      </c>
      <c r="I83" s="49">
        <f>ROUND($Y$1*'Evaluare Comune Cluj'!I83,-2)</f>
        <v>36300</v>
      </c>
      <c r="J83" s="49">
        <f>ROUND($Y$1*'Evaluare Comune Cluj'!J83,-2)</f>
        <v>39600</v>
      </c>
      <c r="K83" s="49">
        <f>ROUND($Y$1*'Evaluare Comune Cluj'!K83,-2)</f>
        <v>42900</v>
      </c>
      <c r="L83" s="49">
        <f>ROUND($Y$1*'Evaluare Comune Cluj'!L83,-2)</f>
        <v>46200</v>
      </c>
      <c r="M83" s="49">
        <f>ROUND($Y$1*'Evaluare Comune Cluj'!M83,-2)</f>
        <v>49500</v>
      </c>
      <c r="N83" s="43">
        <v>0</v>
      </c>
      <c r="O83" s="43"/>
      <c r="P83" s="43"/>
      <c r="Q83" s="49">
        <f>ROUND($Y$1*'Evaluare Comune Cluj'!Q83,-2)</f>
        <v>26400</v>
      </c>
      <c r="R83" s="49">
        <f>ROUND($Y$1*'Evaluare Comune Cluj'!R83,-2)</f>
        <v>39600</v>
      </c>
      <c r="S83" s="43">
        <v>0</v>
      </c>
      <c r="T83" s="49">
        <f>ROUND($Y$1*'Evaluare Comune Cluj'!T83,-1)</f>
        <v>100</v>
      </c>
      <c r="U83" s="49">
        <f>ROUND($Y$1*'Evaluare Comune Cluj'!U83,-1)</f>
        <v>100</v>
      </c>
      <c r="V83" s="49">
        <f>ROUND($Y$1*'Evaluare Comune Cluj'!V83,-1)</f>
        <v>0</v>
      </c>
      <c r="W83" s="8"/>
    </row>
    <row r="84" spans="1:23" ht="15.75">
      <c r="A84" s="85"/>
      <c r="B84" s="85"/>
      <c r="C84" s="10" t="s">
        <v>71</v>
      </c>
      <c r="D84" s="51">
        <f>ROUND($Y$1*'Evaluare Comune Cluj'!D84,1)</f>
        <v>0.3</v>
      </c>
      <c r="E84" s="51">
        <f>ROUND($Y$1*'Evaluare Comune Cluj'!E84,1)</f>
        <v>0.7</v>
      </c>
      <c r="F84" s="51">
        <f>ROUND($Y$1*'Evaluare Comune Cluj'!F84,1)</f>
        <v>0.3</v>
      </c>
      <c r="G84" s="51">
        <f>ROUND($Y$1*'Evaluare Comune Cluj'!G84,1)</f>
        <v>3.3</v>
      </c>
      <c r="H84" s="49">
        <f>ROUND($Y$1*'Evaluare Comune Cluj'!H84,-2)</f>
        <v>16500</v>
      </c>
      <c r="I84" s="49">
        <f>ROUND($Y$1*'Evaluare Comune Cluj'!I84,-2)</f>
        <v>19800</v>
      </c>
      <c r="J84" s="49">
        <f>ROUND($Y$1*'Evaluare Comune Cluj'!J84,-2)</f>
        <v>23100</v>
      </c>
      <c r="K84" s="49">
        <f>ROUND($Y$1*'Evaluare Comune Cluj'!K84,-2)</f>
        <v>26400</v>
      </c>
      <c r="L84" s="49">
        <f>ROUND($Y$1*'Evaluare Comune Cluj'!L84,-2)</f>
        <v>29700</v>
      </c>
      <c r="M84" s="49">
        <f>ROUND($Y$1*'Evaluare Comune Cluj'!M84,-2)</f>
        <v>33000</v>
      </c>
      <c r="N84" s="43">
        <v>0</v>
      </c>
      <c r="O84" s="43"/>
      <c r="P84" s="43"/>
      <c r="Q84" s="43">
        <v>0</v>
      </c>
      <c r="R84" s="43">
        <v>0</v>
      </c>
      <c r="S84" s="43">
        <v>0</v>
      </c>
      <c r="T84" s="49">
        <f>ROUND($Y$1*'Evaluare Comune Cluj'!T84,-1)</f>
        <v>0</v>
      </c>
      <c r="U84" s="49">
        <f>ROUND($Y$1*'Evaluare Comune Cluj'!U84,-1)</f>
        <v>0</v>
      </c>
      <c r="V84" s="49">
        <f>ROUND($Y$1*'Evaluare Comune Cluj'!V84,-1)</f>
        <v>0</v>
      </c>
      <c r="W84" s="8"/>
    </row>
    <row r="85" spans="1:23" ht="15.75">
      <c r="A85" s="85"/>
      <c r="B85" s="85"/>
      <c r="C85" s="10" t="s">
        <v>72</v>
      </c>
      <c r="D85" s="51">
        <f>ROUND($Y$1*'Evaluare Comune Cluj'!D85,1)</f>
        <v>0.3</v>
      </c>
      <c r="E85" s="51">
        <f>ROUND($Y$1*'Evaluare Comune Cluj'!E85,1)</f>
        <v>0.7</v>
      </c>
      <c r="F85" s="51">
        <f>ROUND($Y$1*'Evaluare Comune Cluj'!F85,1)</f>
        <v>0.3</v>
      </c>
      <c r="G85" s="51">
        <f>ROUND($Y$1*'Evaluare Comune Cluj'!G85,1)</f>
        <v>6.6</v>
      </c>
      <c r="H85" s="49">
        <f>ROUND($Y$1*'Evaluare Comune Cluj'!H85,-2)</f>
        <v>33000</v>
      </c>
      <c r="I85" s="49">
        <f>ROUND($Y$1*'Evaluare Comune Cluj'!I85,-2)</f>
        <v>36300</v>
      </c>
      <c r="J85" s="49">
        <f>ROUND($Y$1*'Evaluare Comune Cluj'!J85,-2)</f>
        <v>39600</v>
      </c>
      <c r="K85" s="49">
        <f>ROUND($Y$1*'Evaluare Comune Cluj'!K85,-2)</f>
        <v>42900</v>
      </c>
      <c r="L85" s="49">
        <f>ROUND($Y$1*'Evaluare Comune Cluj'!L85,-2)</f>
        <v>46200</v>
      </c>
      <c r="M85" s="49">
        <f>ROUND($Y$1*'Evaluare Comune Cluj'!M85,-2)</f>
        <v>49500</v>
      </c>
      <c r="N85" s="43">
        <v>0</v>
      </c>
      <c r="O85" s="43"/>
      <c r="P85" s="43"/>
      <c r="Q85" s="43">
        <v>0</v>
      </c>
      <c r="R85" s="43">
        <v>0</v>
      </c>
      <c r="S85" s="43">
        <v>0</v>
      </c>
      <c r="T85" s="49">
        <f>ROUND($Y$1*'Evaluare Comune Cluj'!T85,-1)</f>
        <v>0</v>
      </c>
      <c r="U85" s="49"/>
      <c r="V85" s="49">
        <f>ROUND($Y$1*'Evaluare Comune Cluj'!V85,-1)</f>
        <v>0</v>
      </c>
      <c r="W85" s="8"/>
    </row>
    <row r="86" spans="1:23" ht="15.75">
      <c r="A86" s="85"/>
      <c r="B86" s="85"/>
      <c r="C86" s="10" t="s">
        <v>73</v>
      </c>
      <c r="D86" s="51">
        <f>ROUND($Y$1*'Evaluare Comune Cluj'!D86,1)</f>
        <v>0.3</v>
      </c>
      <c r="E86" s="51">
        <f>ROUND($Y$1*'Evaluare Comune Cluj'!E86,1)</f>
        <v>0.7</v>
      </c>
      <c r="F86" s="51">
        <f>ROUND($Y$1*'Evaluare Comune Cluj'!F86,1)</f>
        <v>0.3</v>
      </c>
      <c r="G86" s="51">
        <f>ROUND($Y$1*'Evaluare Comune Cluj'!G86,1)</f>
        <v>3.3</v>
      </c>
      <c r="H86" s="49">
        <f>ROUND($Y$1*'Evaluare Comune Cluj'!H86,-2)</f>
        <v>19800</v>
      </c>
      <c r="I86" s="49">
        <f>ROUND($Y$1*'Evaluare Comune Cluj'!I86,-2)</f>
        <v>23100</v>
      </c>
      <c r="J86" s="49">
        <f>ROUND($Y$1*'Evaluare Comune Cluj'!J86,-2)</f>
        <v>26400</v>
      </c>
      <c r="K86" s="49">
        <f>ROUND($Y$1*'Evaluare Comune Cluj'!K86,-2)</f>
        <v>29700</v>
      </c>
      <c r="L86" s="49">
        <f>ROUND($Y$1*'Evaluare Comune Cluj'!L86,-2)</f>
        <v>33000</v>
      </c>
      <c r="M86" s="49">
        <f>ROUND($Y$1*'Evaluare Comune Cluj'!M86,-2)</f>
        <v>36300</v>
      </c>
      <c r="N86" s="43">
        <v>0</v>
      </c>
      <c r="O86" s="43"/>
      <c r="P86" s="43"/>
      <c r="Q86" s="43">
        <v>0</v>
      </c>
      <c r="R86" s="43">
        <v>0</v>
      </c>
      <c r="S86" s="43">
        <v>0</v>
      </c>
      <c r="T86" s="49">
        <f>ROUND($Y$1*'Evaluare Comune Cluj'!T86,-1)</f>
        <v>0</v>
      </c>
      <c r="U86" s="49"/>
      <c r="V86" s="49">
        <f>ROUND($Y$1*'Evaluare Comune Cluj'!V86,-1)</f>
        <v>0</v>
      </c>
      <c r="W86" s="8"/>
    </row>
    <row r="87" spans="1:23" ht="15.75">
      <c r="A87" s="85"/>
      <c r="B87" s="85"/>
      <c r="C87" s="10" t="s">
        <v>74</v>
      </c>
      <c r="D87" s="51">
        <f>ROUND($Y$1*'Evaluare Comune Cluj'!D87,1)</f>
        <v>0.3</v>
      </c>
      <c r="E87" s="51">
        <f>ROUND($Y$1*'Evaluare Comune Cluj'!E87,1)</f>
        <v>0.7</v>
      </c>
      <c r="F87" s="51">
        <f>ROUND($Y$1*'Evaluare Comune Cluj'!F87,1)</f>
        <v>0.3</v>
      </c>
      <c r="G87" s="51">
        <f>ROUND($Y$1*'Evaluare Comune Cluj'!G87,1)</f>
        <v>3.3</v>
      </c>
      <c r="H87" s="49">
        <f>ROUND($Y$1*'Evaluare Comune Cluj'!H87,-2)</f>
        <v>19800</v>
      </c>
      <c r="I87" s="49">
        <f>ROUND($Y$1*'Evaluare Comune Cluj'!I87,-2)</f>
        <v>23100</v>
      </c>
      <c r="J87" s="49">
        <f>ROUND($Y$1*'Evaluare Comune Cluj'!J87,-2)</f>
        <v>26400</v>
      </c>
      <c r="K87" s="49">
        <f>ROUND($Y$1*'Evaluare Comune Cluj'!K87,-2)</f>
        <v>29700</v>
      </c>
      <c r="L87" s="49">
        <f>ROUND($Y$1*'Evaluare Comune Cluj'!L87,-2)</f>
        <v>33000</v>
      </c>
      <c r="M87" s="49">
        <f>ROUND($Y$1*'Evaluare Comune Cluj'!M87,-2)</f>
        <v>36300</v>
      </c>
      <c r="N87" s="43">
        <v>0</v>
      </c>
      <c r="O87" s="43"/>
      <c r="P87" s="43"/>
      <c r="Q87" s="43">
        <v>0</v>
      </c>
      <c r="R87" s="43">
        <v>0</v>
      </c>
      <c r="S87" s="43">
        <v>0</v>
      </c>
      <c r="T87" s="49">
        <f>ROUND($Y$1*'Evaluare Comune Cluj'!T87,-1)</f>
        <v>0</v>
      </c>
      <c r="U87" s="49"/>
      <c r="V87" s="49">
        <f>ROUND($Y$1*'Evaluare Comune Cluj'!V87,-1)</f>
        <v>0</v>
      </c>
      <c r="W87" s="8"/>
    </row>
    <row r="88" spans="1:23" ht="15.75">
      <c r="A88" s="85"/>
      <c r="B88" s="85"/>
      <c r="C88" s="10" t="s">
        <v>75</v>
      </c>
      <c r="D88" s="51">
        <f>ROUND($Y$1*'Evaluare Comune Cluj'!D88,1)</f>
        <v>0.3</v>
      </c>
      <c r="E88" s="51">
        <f>ROUND($Y$1*'Evaluare Comune Cluj'!E88,1)</f>
        <v>0.7</v>
      </c>
      <c r="F88" s="51">
        <f>ROUND($Y$1*'Evaluare Comune Cluj'!F88,1)</f>
        <v>0.3</v>
      </c>
      <c r="G88" s="51">
        <f>ROUND($Y$1*'Evaluare Comune Cluj'!G88,1)</f>
        <v>6.6</v>
      </c>
      <c r="H88" s="49">
        <f>ROUND($Y$1*'Evaluare Comune Cluj'!H88,-2)</f>
        <v>19800</v>
      </c>
      <c r="I88" s="49">
        <f>ROUND($Y$1*'Evaluare Comune Cluj'!I88,-2)</f>
        <v>23100</v>
      </c>
      <c r="J88" s="49">
        <f>ROUND($Y$1*'Evaluare Comune Cluj'!J88,-2)</f>
        <v>26400</v>
      </c>
      <c r="K88" s="49">
        <f>ROUND($Y$1*'Evaluare Comune Cluj'!K88,-2)</f>
        <v>29700</v>
      </c>
      <c r="L88" s="49">
        <f>ROUND($Y$1*'Evaluare Comune Cluj'!L88,-2)</f>
        <v>33000</v>
      </c>
      <c r="M88" s="49">
        <f>ROUND($Y$1*'Evaluare Comune Cluj'!M88,-2)</f>
        <v>36300</v>
      </c>
      <c r="N88" s="43">
        <v>0</v>
      </c>
      <c r="O88" s="43"/>
      <c r="P88" s="43"/>
      <c r="Q88" s="43">
        <v>0</v>
      </c>
      <c r="R88" s="43">
        <v>0</v>
      </c>
      <c r="S88" s="43">
        <v>0</v>
      </c>
      <c r="T88" s="49">
        <f>ROUND($Y$1*'Evaluare Comune Cluj'!T88,-1)</f>
        <v>0</v>
      </c>
      <c r="U88" s="49"/>
      <c r="V88" s="49">
        <f>ROUND($Y$1*'Evaluare Comune Cluj'!V88,-1)</f>
        <v>0</v>
      </c>
      <c r="W88" s="8"/>
    </row>
    <row r="89" spans="1:23" ht="15.75">
      <c r="A89" s="85">
        <v>14</v>
      </c>
      <c r="B89" s="85" t="s">
        <v>69</v>
      </c>
      <c r="C89" s="10" t="s">
        <v>69</v>
      </c>
      <c r="D89" s="51">
        <f>ROUND($Y$1*'Evaluare Comune Cluj'!D89,1)</f>
        <v>0.2</v>
      </c>
      <c r="E89" s="51">
        <f>ROUND($Y$1*'Evaluare Comune Cluj'!E89,1)</f>
        <v>0.7</v>
      </c>
      <c r="F89" s="51">
        <f>ROUND($Y$1*'Evaluare Comune Cluj'!F89,1)</f>
        <v>0.2</v>
      </c>
      <c r="G89" s="51">
        <f>ROUND($Y$1*'Evaluare Comune Cluj'!G89,1)</f>
        <v>1.7</v>
      </c>
      <c r="H89" s="49">
        <f>ROUND($Y$1*'Evaluare Comune Cluj'!H89,-2)</f>
        <v>13200</v>
      </c>
      <c r="I89" s="49">
        <f>ROUND($Y$1*'Evaluare Comune Cluj'!I89,-2)</f>
        <v>14900</v>
      </c>
      <c r="J89" s="49">
        <f>ROUND($Y$1*'Evaluare Comune Cluj'!J89,-2)</f>
        <v>16500</v>
      </c>
      <c r="K89" s="49">
        <f>ROUND($Y$1*'Evaluare Comune Cluj'!K89,-2)</f>
        <v>19800</v>
      </c>
      <c r="L89" s="49">
        <f>ROUND($Y$1*'Evaluare Comune Cluj'!L89,-2)</f>
        <v>23100</v>
      </c>
      <c r="M89" s="49">
        <f>ROUND($Y$1*'Evaluare Comune Cluj'!M89,-2)</f>
        <v>26400</v>
      </c>
      <c r="N89" s="43">
        <v>0</v>
      </c>
      <c r="O89" s="43"/>
      <c r="P89" s="43"/>
      <c r="Q89" s="43">
        <v>0</v>
      </c>
      <c r="R89" s="43">
        <v>0</v>
      </c>
      <c r="S89" s="43">
        <v>0</v>
      </c>
      <c r="T89" s="49">
        <f>ROUND($Y$1*'Evaluare Comune Cluj'!T89,-1)</f>
        <v>0</v>
      </c>
      <c r="U89" s="49"/>
      <c r="V89" s="49">
        <f>ROUND($Y$1*'Evaluare Comune Cluj'!V89,-1)</f>
        <v>0</v>
      </c>
      <c r="W89" s="8"/>
    </row>
    <row r="90" spans="1:23" ht="15.75">
      <c r="A90" s="85"/>
      <c r="B90" s="85"/>
      <c r="C90" s="10" t="s">
        <v>83</v>
      </c>
      <c r="D90" s="51">
        <f>ROUND($Y$1*'Evaluare Comune Cluj'!D90,1)</f>
        <v>0.1</v>
      </c>
      <c r="E90" s="51">
        <f>ROUND($Y$1*'Evaluare Comune Cluj'!E90,1)</f>
        <v>0.7</v>
      </c>
      <c r="F90" s="51">
        <f>ROUND($Y$1*'Evaluare Comune Cluj'!F90,1)</f>
        <v>0.1</v>
      </c>
      <c r="G90" s="51">
        <f>ROUND($Y$1*'Evaluare Comune Cluj'!G90,1)</f>
        <v>0.7</v>
      </c>
      <c r="H90" s="49">
        <f>ROUND($Y$1*'Evaluare Comune Cluj'!H90,-2)</f>
        <v>9900</v>
      </c>
      <c r="I90" s="49">
        <f>ROUND($Y$1*'Evaluare Comune Cluj'!I90,-2)</f>
        <v>11600</v>
      </c>
      <c r="J90" s="49">
        <f>ROUND($Y$1*'Evaluare Comune Cluj'!J90,-2)</f>
        <v>13200</v>
      </c>
      <c r="K90" s="49">
        <f>ROUND($Y$1*'Evaluare Comune Cluj'!K90,-2)</f>
        <v>14900</v>
      </c>
      <c r="L90" s="49">
        <f>ROUND($Y$1*'Evaluare Comune Cluj'!L90,-2)</f>
        <v>16500</v>
      </c>
      <c r="M90" s="49">
        <f>ROUND($Y$1*'Evaluare Comune Cluj'!M90,-2)</f>
        <v>19800</v>
      </c>
      <c r="N90" s="43">
        <v>0</v>
      </c>
      <c r="O90" s="43"/>
      <c r="P90" s="43"/>
      <c r="Q90" s="43">
        <v>0</v>
      </c>
      <c r="R90" s="43">
        <v>0</v>
      </c>
      <c r="S90" s="43">
        <v>0</v>
      </c>
      <c r="T90" s="49">
        <f>ROUND($Y$1*'Evaluare Comune Cluj'!T90,-1)</f>
        <v>0</v>
      </c>
      <c r="U90" s="49"/>
      <c r="V90" s="49">
        <f>ROUND($Y$1*'Evaluare Comune Cluj'!V90,-1)</f>
        <v>0</v>
      </c>
      <c r="W90" s="8"/>
    </row>
    <row r="91" spans="1:23" ht="15.75">
      <c r="A91" s="85"/>
      <c r="B91" s="85"/>
      <c r="C91" s="10" t="s">
        <v>70</v>
      </c>
      <c r="D91" s="51">
        <f>ROUND($Y$1*'Evaluare Comune Cluj'!D91,1)</f>
        <v>0.1</v>
      </c>
      <c r="E91" s="51">
        <f>ROUND($Y$1*'Evaluare Comune Cluj'!E91,1)</f>
        <v>0.7</v>
      </c>
      <c r="F91" s="51">
        <f>ROUND($Y$1*'Evaluare Comune Cluj'!F91,1)</f>
        <v>0.1</v>
      </c>
      <c r="G91" s="51">
        <f>ROUND($Y$1*'Evaluare Comune Cluj'!G91,1)</f>
        <v>0.7</v>
      </c>
      <c r="H91" s="49">
        <f>ROUND($Y$1*'Evaluare Comune Cluj'!H91,-2)</f>
        <v>9900</v>
      </c>
      <c r="I91" s="49">
        <f>ROUND($Y$1*'Evaluare Comune Cluj'!I91,-2)</f>
        <v>11600</v>
      </c>
      <c r="J91" s="49">
        <f>ROUND($Y$1*'Evaluare Comune Cluj'!J91,-2)</f>
        <v>13200</v>
      </c>
      <c r="K91" s="49">
        <f>ROUND($Y$1*'Evaluare Comune Cluj'!K91,-2)</f>
        <v>14900</v>
      </c>
      <c r="L91" s="49">
        <f>ROUND($Y$1*'Evaluare Comune Cluj'!L91,-2)</f>
        <v>16500</v>
      </c>
      <c r="M91" s="49">
        <f>ROUND($Y$1*'Evaluare Comune Cluj'!M91,-2)</f>
        <v>19800</v>
      </c>
      <c r="N91" s="43">
        <v>0</v>
      </c>
      <c r="O91" s="43"/>
      <c r="P91" s="43"/>
      <c r="Q91" s="43">
        <v>0</v>
      </c>
      <c r="R91" s="43">
        <v>0</v>
      </c>
      <c r="S91" s="43">
        <v>0</v>
      </c>
      <c r="T91" s="49">
        <f>ROUND($Y$1*'Evaluare Comune Cluj'!T91,-1)</f>
        <v>0</v>
      </c>
      <c r="U91" s="49"/>
      <c r="V91" s="49">
        <f>ROUND($Y$1*'Evaluare Comune Cluj'!V91,-1)</f>
        <v>0</v>
      </c>
      <c r="W91" s="8"/>
    </row>
    <row r="92" spans="1:23" ht="12.75">
      <c r="A92" s="14"/>
      <c r="B92" s="14"/>
      <c r="C92" s="8"/>
      <c r="D92" s="25"/>
      <c r="E92" s="26"/>
      <c r="F92" s="26"/>
      <c r="G92" s="25"/>
      <c r="H92" s="25"/>
      <c r="I92" s="18"/>
      <c r="J92" s="18"/>
      <c r="K92" s="18"/>
      <c r="L92" s="18"/>
      <c r="M92" s="18"/>
      <c r="N92" s="18"/>
      <c r="O92" s="18"/>
      <c r="P92" s="18"/>
      <c r="Q92" s="18"/>
      <c r="R92" s="18"/>
      <c r="S92" s="18"/>
      <c r="T92" s="18"/>
      <c r="U92" s="18"/>
      <c r="V92" s="18"/>
      <c r="W92" s="8"/>
    </row>
    <row r="93" spans="1:23" ht="12.75">
      <c r="A93" s="14"/>
      <c r="B93" s="8" t="s">
        <v>163</v>
      </c>
      <c r="C93" s="8"/>
      <c r="D93" s="25"/>
      <c r="E93" s="26"/>
      <c r="F93" s="26"/>
      <c r="G93" s="25"/>
      <c r="H93" s="25"/>
      <c r="I93" s="18"/>
      <c r="J93" s="18"/>
      <c r="K93" s="18"/>
      <c r="L93" s="18"/>
      <c r="M93" s="18"/>
      <c r="N93" s="18"/>
      <c r="O93" s="18"/>
      <c r="P93" s="18"/>
      <c r="Q93" s="18"/>
      <c r="R93" s="18"/>
      <c r="S93" s="18"/>
      <c r="T93" s="18"/>
      <c r="U93" s="18"/>
      <c r="V93" s="18"/>
      <c r="W93" s="8"/>
    </row>
    <row r="94" spans="1:23" ht="12.75">
      <c r="A94" s="14"/>
      <c r="B94" s="8"/>
      <c r="C94" s="8" t="s">
        <v>192</v>
      </c>
      <c r="D94" s="25"/>
      <c r="E94" s="26"/>
      <c r="F94" s="26"/>
      <c r="G94" s="25"/>
      <c r="H94" s="25"/>
      <c r="I94" s="18"/>
      <c r="J94" s="18"/>
      <c r="K94" s="18"/>
      <c r="L94" s="18"/>
      <c r="M94" s="18"/>
      <c r="N94" s="18"/>
      <c r="O94" s="18"/>
      <c r="P94" s="18"/>
      <c r="Q94" s="18"/>
      <c r="R94" s="18"/>
      <c r="S94" s="18"/>
      <c r="T94" s="18"/>
      <c r="U94" s="18"/>
      <c r="V94" s="18"/>
      <c r="W94" s="8"/>
    </row>
    <row r="95" spans="1:23" ht="12.75">
      <c r="A95" s="8"/>
      <c r="B95" s="7"/>
      <c r="C95" s="8" t="s">
        <v>201</v>
      </c>
      <c r="D95" s="25"/>
      <c r="E95" s="26"/>
      <c r="F95" s="26"/>
      <c r="G95" s="25"/>
      <c r="H95" s="25"/>
      <c r="I95" s="18"/>
      <c r="J95" s="18"/>
      <c r="K95" s="18"/>
      <c r="L95" s="18"/>
      <c r="M95" s="18"/>
      <c r="N95" s="18"/>
      <c r="O95" s="18"/>
      <c r="P95" s="18"/>
      <c r="Q95" s="18"/>
      <c r="R95" s="18"/>
      <c r="S95" s="18"/>
      <c r="T95" s="18"/>
      <c r="U95" s="18"/>
      <c r="V95" s="18"/>
      <c r="W95" s="8"/>
    </row>
    <row r="96" spans="1:23" ht="12.75">
      <c r="A96" s="8"/>
      <c r="B96" s="35" t="s">
        <v>162</v>
      </c>
      <c r="C96" s="8"/>
      <c r="D96" s="25"/>
      <c r="E96" s="26"/>
      <c r="F96" s="26"/>
      <c r="G96" s="25"/>
      <c r="H96" s="25"/>
      <c r="I96" s="18"/>
      <c r="J96" s="18"/>
      <c r="K96" s="18"/>
      <c r="L96" s="18"/>
      <c r="M96" s="18"/>
      <c r="N96" s="18"/>
      <c r="O96" s="18"/>
      <c r="P96" s="18"/>
      <c r="Q96" s="18"/>
      <c r="R96" s="18"/>
      <c r="S96" s="18"/>
      <c r="T96" s="18"/>
      <c r="U96" s="18"/>
      <c r="V96" s="18"/>
      <c r="W96" s="8"/>
    </row>
    <row r="97" spans="1:24" ht="12.75">
      <c r="A97" s="35"/>
      <c r="B97" s="35" t="s">
        <v>196</v>
      </c>
      <c r="C97" s="15"/>
      <c r="D97" s="18"/>
      <c r="E97" s="18"/>
      <c r="F97" s="18"/>
      <c r="G97" s="18"/>
      <c r="H97" s="18"/>
      <c r="I97" s="18"/>
      <c r="J97" s="18"/>
      <c r="K97" s="18"/>
      <c r="L97" s="18"/>
      <c r="M97" s="18"/>
      <c r="N97" s="18"/>
      <c r="O97" s="8"/>
      <c r="P97" s="8"/>
      <c r="Q97" s="1"/>
      <c r="R97" s="1"/>
      <c r="S97" s="1"/>
      <c r="T97" s="1"/>
      <c r="U97" s="1"/>
      <c r="V97" s="1"/>
      <c r="X97" s="1"/>
    </row>
    <row r="98" spans="1:23" ht="12.75">
      <c r="A98" s="8"/>
      <c r="B98" s="35"/>
      <c r="C98" s="8"/>
      <c r="D98" s="25"/>
      <c r="E98" s="26"/>
      <c r="F98" s="26"/>
      <c r="G98" s="25"/>
      <c r="H98" s="25"/>
      <c r="I98" s="18"/>
      <c r="J98" s="18"/>
      <c r="K98" s="18"/>
      <c r="L98" s="18"/>
      <c r="M98" s="18"/>
      <c r="N98" s="18"/>
      <c r="O98" s="18"/>
      <c r="P98" s="18"/>
      <c r="Q98" s="18"/>
      <c r="R98" s="18"/>
      <c r="S98" s="18"/>
      <c r="T98" s="18"/>
      <c r="U98" s="18"/>
      <c r="V98" s="18"/>
      <c r="W98" s="8"/>
    </row>
    <row r="99" spans="1:23" ht="20.25">
      <c r="A99" s="8"/>
      <c r="B99" s="8"/>
      <c r="C99" s="8"/>
      <c r="D99" s="25"/>
      <c r="E99" s="26"/>
      <c r="F99" s="26"/>
      <c r="G99" s="25"/>
      <c r="H99" s="25"/>
      <c r="I99" s="18"/>
      <c r="J99" s="18"/>
      <c r="K99" s="18"/>
      <c r="L99" s="18"/>
      <c r="M99" s="18"/>
      <c r="N99" s="18"/>
      <c r="O99" s="18"/>
      <c r="P99" s="31" t="s">
        <v>175</v>
      </c>
      <c r="Q99" s="18"/>
      <c r="R99" s="32"/>
      <c r="S99" s="18"/>
      <c r="T99" s="18"/>
      <c r="U99" s="18"/>
      <c r="V99" s="18"/>
      <c r="W99" s="8"/>
    </row>
    <row r="100" spans="1:23" ht="12.75">
      <c r="A100" s="8"/>
      <c r="B100" s="8"/>
      <c r="C100" s="8"/>
      <c r="D100" s="25"/>
      <c r="E100" s="26"/>
      <c r="F100" s="26"/>
      <c r="G100" s="25"/>
      <c r="H100" s="25"/>
      <c r="I100" s="18"/>
      <c r="J100" s="18"/>
      <c r="K100" s="18"/>
      <c r="L100" s="18"/>
      <c r="M100" s="18"/>
      <c r="N100" s="18"/>
      <c r="O100" s="18"/>
      <c r="P100" s="37" t="s">
        <v>166</v>
      </c>
      <c r="Q100" s="18"/>
      <c r="R100" s="18"/>
      <c r="S100" s="18"/>
      <c r="T100" s="18"/>
      <c r="U100" s="18"/>
      <c r="V100" s="18"/>
      <c r="W100" s="8"/>
    </row>
    <row r="101" spans="1:23" ht="15">
      <c r="A101" s="33"/>
      <c r="B101" s="8"/>
      <c r="C101" s="8"/>
      <c r="D101" s="25"/>
      <c r="E101" s="26"/>
      <c r="F101" s="26"/>
      <c r="G101" s="25"/>
      <c r="H101" s="25"/>
      <c r="I101" s="18"/>
      <c r="J101" s="18"/>
      <c r="K101" s="18"/>
      <c r="L101" s="18"/>
      <c r="M101" s="18"/>
      <c r="N101" s="18"/>
      <c r="O101" s="18"/>
      <c r="P101" s="37" t="s">
        <v>176</v>
      </c>
      <c r="Q101" s="18"/>
      <c r="R101" s="18"/>
      <c r="S101" s="18"/>
      <c r="T101" s="18"/>
      <c r="U101" s="18"/>
      <c r="V101" s="18"/>
      <c r="W101" s="8"/>
    </row>
    <row r="102" spans="1:23" ht="12.75">
      <c r="A102" s="8"/>
      <c r="B102" s="8"/>
      <c r="C102" s="8"/>
      <c r="D102" s="25"/>
      <c r="E102" s="26"/>
      <c r="F102" s="26"/>
      <c r="G102" s="25"/>
      <c r="H102" s="25"/>
      <c r="I102" s="18"/>
      <c r="J102" s="18"/>
      <c r="K102" s="18"/>
      <c r="L102" s="18"/>
      <c r="M102" s="18"/>
      <c r="N102" s="18"/>
      <c r="O102" s="18"/>
      <c r="P102" s="18"/>
      <c r="Q102" s="18"/>
      <c r="R102" s="18"/>
      <c r="S102" s="18"/>
      <c r="T102" s="18"/>
      <c r="U102" s="18"/>
      <c r="V102" s="18"/>
      <c r="W102" s="8"/>
    </row>
  </sheetData>
  <mergeCells count="53">
    <mergeCell ref="A35:A37"/>
    <mergeCell ref="A29:A34"/>
    <mergeCell ref="A55:A59"/>
    <mergeCell ref="N10:N11"/>
    <mergeCell ref="B14:B21"/>
    <mergeCell ref="B22:B28"/>
    <mergeCell ref="B29:B34"/>
    <mergeCell ref="B35:B37"/>
    <mergeCell ref="B38:B46"/>
    <mergeCell ref="A38:A46"/>
    <mergeCell ref="B89:B91"/>
    <mergeCell ref="B55:B59"/>
    <mergeCell ref="B69:B77"/>
    <mergeCell ref="A14:A21"/>
    <mergeCell ref="A89:A91"/>
    <mergeCell ref="A63:A65"/>
    <mergeCell ref="A66:A68"/>
    <mergeCell ref="A69:A77"/>
    <mergeCell ref="A78:A82"/>
    <mergeCell ref="A22:A28"/>
    <mergeCell ref="A83:A88"/>
    <mergeCell ref="B83:B88"/>
    <mergeCell ref="B66:B68"/>
    <mergeCell ref="B47:B54"/>
    <mergeCell ref="B78:B82"/>
    <mergeCell ref="A47:A54"/>
    <mergeCell ref="A60:A62"/>
    <mergeCell ref="B60:B62"/>
    <mergeCell ref="B63:B65"/>
    <mergeCell ref="A4:V4"/>
    <mergeCell ref="A5:V5"/>
    <mergeCell ref="I10:I11"/>
    <mergeCell ref="K10:K11"/>
    <mergeCell ref="M10:M11"/>
    <mergeCell ref="P10:P12"/>
    <mergeCell ref="A6:V8"/>
    <mergeCell ref="D9:V9"/>
    <mergeCell ref="H10:H11"/>
    <mergeCell ref="J10:J11"/>
    <mergeCell ref="A9:A13"/>
    <mergeCell ref="B9:C13"/>
    <mergeCell ref="D10:D12"/>
    <mergeCell ref="E10:E12"/>
    <mergeCell ref="F10:F12"/>
    <mergeCell ref="G10:G12"/>
    <mergeCell ref="L10:L11"/>
    <mergeCell ref="S10:S12"/>
    <mergeCell ref="T10:T12"/>
    <mergeCell ref="V10:V12"/>
    <mergeCell ref="O10:O11"/>
    <mergeCell ref="Q10:Q12"/>
    <mergeCell ref="R10:R12"/>
    <mergeCell ref="U10:U12"/>
  </mergeCells>
  <printOptions horizontalCentered="1"/>
  <pageMargins left="0" right="0.15748031496062992" top="1.1023622047244095" bottom="0.89" header="0" footer="0.15748031496062992"/>
  <pageSetup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Alam Al-Mithal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dc:creator>
  <cp:keywords/>
  <dc:description/>
  <cp:lastModifiedBy>AG</cp:lastModifiedBy>
  <cp:lastPrinted>2007-12-05T07:22:23Z</cp:lastPrinted>
  <dcterms:created xsi:type="dcterms:W3CDTF">2004-02-27T09:49:09Z</dcterms:created>
  <dcterms:modified xsi:type="dcterms:W3CDTF">2007-12-05T07:23:47Z</dcterms:modified>
  <cp:category/>
  <cp:version/>
  <cp:contentType/>
  <cp:contentStatus/>
</cp:coreProperties>
</file>