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1"/>
  </bookViews>
  <sheets>
    <sheet name="Evaluare Gherla" sheetId="1" r:id="rId1"/>
    <sheet name="Evaluare Gherla (LEI)" sheetId="2" r:id="rId2"/>
  </sheets>
  <definedNames>
    <definedName name="_xlnm.Print_Area" localSheetId="0">'Evaluare Gherla'!$A$170:$K$261</definedName>
    <definedName name="_xlnm.Print_Area" localSheetId="1">'Evaluare Gherla (LEI)'!$A$170:$K$261</definedName>
    <definedName name="_xlnm.Print_Titles" localSheetId="0">'Evaluare Gherla'!$171:$174</definedName>
    <definedName name="_xlnm.Print_Titles" localSheetId="1">'Evaluare Gherla (LEI)'!$171:$174</definedName>
  </definedNames>
  <calcPr fullCalcOnLoad="1"/>
</workbook>
</file>

<file path=xl/sharedStrings.xml><?xml version="1.0" encoding="utf-8"?>
<sst xmlns="http://schemas.openxmlformats.org/spreadsheetml/2006/main" count="831" uniqueCount="152">
  <si>
    <t>NR. CRT.</t>
  </si>
  <si>
    <t>FONDUL IMOBILIAR</t>
  </si>
  <si>
    <t>EURO/mp</t>
  </si>
  <si>
    <t>EURO</t>
  </si>
  <si>
    <t>Ing. Alexandru Gliga</t>
  </si>
  <si>
    <t>LOCAŢIA</t>
  </si>
  <si>
    <t>Centru</t>
  </si>
  <si>
    <t>LIVEZI, VII</t>
  </si>
  <si>
    <t>PĂDURI</t>
  </si>
  <si>
    <t xml:space="preserve">                       0744-696440, agliga@yahoo.com, www.napocabusiness.ro</t>
  </si>
  <si>
    <t xml:space="preserve">            Evaluator Proprietăţi Imobiliare, Membru ANEVAR, Nr. Legitimaţie 3175</t>
  </si>
  <si>
    <t>Teren intravilan</t>
  </si>
  <si>
    <t>Spatiu   comercial</t>
  </si>
  <si>
    <t>Spatiu    industrial</t>
  </si>
  <si>
    <t>Casa 1 camera</t>
  </si>
  <si>
    <t>Casa 2 camere</t>
  </si>
  <si>
    <t>Casa 3 camere</t>
  </si>
  <si>
    <t>Casa 4 camere</t>
  </si>
  <si>
    <t>Casa 5 camere</t>
  </si>
  <si>
    <t>Casa 6 camere</t>
  </si>
  <si>
    <t>Casa 7 camere</t>
  </si>
  <si>
    <t>Vile</t>
  </si>
  <si>
    <t>Cabane</t>
  </si>
  <si>
    <t>VALORI MINIME DE TRANZACŢIONARE</t>
  </si>
  <si>
    <t>Mintiul Gherlii</t>
  </si>
  <si>
    <t>Bonţida</t>
  </si>
  <si>
    <t>Iclod</t>
  </si>
  <si>
    <t>Aluniş</t>
  </si>
  <si>
    <t>Borşa</t>
  </si>
  <si>
    <t>Buza</t>
  </si>
  <si>
    <t>Cătina</t>
  </si>
  <si>
    <t>Corneşti</t>
  </si>
  <si>
    <t>Dăbâca</t>
  </si>
  <si>
    <t>Geaca</t>
  </si>
  <si>
    <t>Sânmărtin</t>
  </si>
  <si>
    <t>Sic</t>
  </si>
  <si>
    <t>Ţaga</t>
  </si>
  <si>
    <t>Vultureni</t>
  </si>
  <si>
    <t>Cartier MR I</t>
  </si>
  <si>
    <t>Cartier MR III - Autogara</t>
  </si>
  <si>
    <t>Cartier Candia</t>
  </si>
  <si>
    <t>Hăşdate</t>
  </si>
  <si>
    <t>Băiţa</t>
  </si>
  <si>
    <t>Silivaş</t>
  </si>
  <si>
    <t>Cartier Farmacia Gării</t>
  </si>
  <si>
    <t>Cartier Între Ape</t>
  </si>
  <si>
    <t>Cartier Cocoşvar</t>
  </si>
  <si>
    <t>GHERLA</t>
  </si>
  <si>
    <t>COMUNE ARONDATE</t>
  </si>
  <si>
    <t>DIN LOCALITĂŢILE DE PE RAZA CIRCUMSCRIPŢIEI JUDECĂTORIEI GHERLA</t>
  </si>
  <si>
    <t>TEREN - EXTRAVILAN</t>
  </si>
  <si>
    <t>Cartier Mintiului-Dejului</t>
  </si>
  <si>
    <t>Aşchileu Mare</t>
  </si>
  <si>
    <t>Jucu de Sus</t>
  </si>
  <si>
    <t>Fizeşul Gherlii</t>
  </si>
  <si>
    <t>Ap. 4, 5 cam.</t>
  </si>
  <si>
    <t>Garsoniera</t>
  </si>
  <si>
    <t>cf.III</t>
  </si>
  <si>
    <t>cf.II</t>
  </si>
  <si>
    <t>cf.I si sporit</t>
  </si>
  <si>
    <t>Ap. 1 cam.</t>
  </si>
  <si>
    <t>cf.II, I si sporit</t>
  </si>
  <si>
    <t>Ap. 2 cam.</t>
  </si>
  <si>
    <t>Ap. 3 cam.</t>
  </si>
  <si>
    <t>Su (mp)</t>
  </si>
  <si>
    <t>TEREN AGRICOL                   (PĂŞUNI, FÂNEŢE)</t>
  </si>
  <si>
    <t>TEREN AGRICOL                          (ARABIL)</t>
  </si>
  <si>
    <t xml:space="preserve">    În cazul în care proprietatea imobiliară se tranzacţionează cu garaj aferent se recomandă adăugarea </t>
  </si>
  <si>
    <t xml:space="preserve">    la valorile înscrise în tabel a următoarelor valori:</t>
  </si>
  <si>
    <t>Garsoniere şi apartamente în blocuri, case sau vile</t>
  </si>
  <si>
    <t>Apartamente în blocuri, case sau vile</t>
  </si>
  <si>
    <t>Nota:</t>
  </si>
  <si>
    <t>Corneni</t>
  </si>
  <si>
    <t>Ghirolţ</t>
  </si>
  <si>
    <t>Pruneni</t>
  </si>
  <si>
    <t>Vale</t>
  </si>
  <si>
    <t>Aşchileu Mic</t>
  </si>
  <si>
    <t>Cristorel</t>
  </si>
  <si>
    <t>Dorna</t>
  </si>
  <si>
    <t>Fodora</t>
  </si>
  <si>
    <t>Răscruci</t>
  </si>
  <si>
    <t>Tăuşeni</t>
  </si>
  <si>
    <t>Coasta</t>
  </si>
  <si>
    <t>Borşa-Cătun</t>
  </si>
  <si>
    <t>Ciumăfaia</t>
  </si>
  <si>
    <t>Giula</t>
  </si>
  <si>
    <t>Rotunda</t>
  </si>
  <si>
    <t>Copru</t>
  </si>
  <si>
    <t>Feldioara</t>
  </si>
  <si>
    <t>Hagău</t>
  </si>
  <si>
    <t>Hodate</t>
  </si>
  <si>
    <t>Valea Caldă</t>
  </si>
  <si>
    <t>Lujerdiu</t>
  </si>
  <si>
    <t>Bârlea</t>
  </si>
  <si>
    <t>Morău</t>
  </si>
  <si>
    <t>Tiocu de Sus</t>
  </si>
  <si>
    <t>Tiocu de Jos</t>
  </si>
  <si>
    <t>Stoiana</t>
  </si>
  <si>
    <t>Igriţia</t>
  </si>
  <si>
    <t>Tioltiur</t>
  </si>
  <si>
    <t>Luna de Jos</t>
  </si>
  <si>
    <t>Pâglişa</t>
  </si>
  <si>
    <t>Bonţ</t>
  </si>
  <si>
    <t>Lunca Bonţului</t>
  </si>
  <si>
    <t>Nicula</t>
  </si>
  <si>
    <t>Săcălaia</t>
  </si>
  <si>
    <t>Chiriş</t>
  </si>
  <si>
    <t>Lacu</t>
  </si>
  <si>
    <t>Legii</t>
  </si>
  <si>
    <t>Ruini</t>
  </si>
  <si>
    <t>Sucutard</t>
  </si>
  <si>
    <t>Fundătura</t>
  </si>
  <si>
    <t>Iclozel</t>
  </si>
  <si>
    <t>Livada</t>
  </si>
  <si>
    <t>Orman</t>
  </si>
  <si>
    <t>Gădălin</t>
  </si>
  <si>
    <t>Jucu de Mijloc</t>
  </si>
  <si>
    <t>Vişea</t>
  </si>
  <si>
    <t>Buneşti</t>
  </si>
  <si>
    <t>Nima</t>
  </si>
  <si>
    <t>Pădureni</t>
  </si>
  <si>
    <t>Petreşti</t>
  </si>
  <si>
    <t>Salatiu</t>
  </si>
  <si>
    <t>Ceaba</t>
  </si>
  <si>
    <t>Cutca</t>
  </si>
  <si>
    <t>Diviciorii Mari</t>
  </si>
  <si>
    <t>Diviciorii Mici</t>
  </si>
  <si>
    <t>Măhal</t>
  </si>
  <si>
    <t>Sâmboieni</t>
  </si>
  <si>
    <t>Târguşor</t>
  </si>
  <si>
    <t>Năsal</t>
  </si>
  <si>
    <t>Sântejude</t>
  </si>
  <si>
    <t>Sântioana</t>
  </si>
  <si>
    <t>Băbuţiu</t>
  </si>
  <si>
    <t>Bădeşti</t>
  </si>
  <si>
    <t>Chidea</t>
  </si>
  <si>
    <t>Făureni</t>
  </si>
  <si>
    <t>Şoimeni</t>
  </si>
  <si>
    <t>teren: ≤1.000 mp</t>
  </si>
  <si>
    <t xml:space="preserve">  - garaj din tabla: Gherla - 800 Euro; comune arondate - 400 Euro;</t>
  </si>
  <si>
    <t xml:space="preserve">  - garaj din beton, caramida, etc: Gherla - 1.000 Euro; comune arondate - 500 Euro.</t>
  </si>
  <si>
    <r>
      <t>Nota 2</t>
    </r>
    <r>
      <rPr>
        <b/>
        <sz val="10"/>
        <rFont val="Arial"/>
        <family val="2"/>
      </rPr>
      <t xml:space="preserve">: </t>
    </r>
  </si>
  <si>
    <r>
      <t>Nota 1</t>
    </r>
    <r>
      <rPr>
        <b/>
        <sz val="10"/>
        <rFont val="Arial"/>
        <family val="2"/>
      </rPr>
      <t xml:space="preserve">: </t>
    </r>
  </si>
  <si>
    <t xml:space="preserve">    Pentru fiecare tip de apartament au fost indicate suprafeţele utile (Su) minime orientative pentru încadrarea acestora pe categorii de confort.</t>
  </si>
  <si>
    <t>1. suprafaţa de teren aferentă proprietăţii imobiliare care depăşeşte plafonul înscris în tabel (în dreptul fiecărui tip de proprietate imobiliară) se ia în calcul la valoarea terenului liber (intravilan sau extravilan) corespunzător locaţiei.</t>
  </si>
  <si>
    <t>LEI</t>
  </si>
  <si>
    <t>LEI/mp</t>
  </si>
  <si>
    <t>2. suprafaţa de teren aferentă proprietăţii imobiliare de tip spatiu comercial / industrial / de birouri / administrativ, care depăşeşte suprafata construita aferenta se ia în calcul la valoarea terenului liber (intravilan sau extravilan) corespunzător locaţiei.</t>
  </si>
  <si>
    <t>Spatiu birouri / Spatiu adm.</t>
  </si>
  <si>
    <t>Actualizat la: 01.12.2007</t>
  </si>
  <si>
    <t xml:space="preserve">  - garaj din beton, caramida, etc: Gherla - 3.500 LEI; comune arondate - 1.500 LEI.</t>
  </si>
  <si>
    <t xml:space="preserve">  - garaj din tabla: Gherla - 2.500 LEI; comune arondate - 1.200 LEI;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</si>
</sst>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s>
  <fonts count="10">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0"/>
      <color indexed="10"/>
      <name val="Arial"/>
      <family val="2"/>
    </font>
    <font>
      <b/>
      <i/>
      <sz val="10"/>
      <name val="Arial"/>
      <family val="2"/>
    </font>
    <font>
      <b/>
      <i/>
      <sz val="16"/>
      <name val="Arial"/>
      <family val="2"/>
    </font>
    <font>
      <b/>
      <i/>
      <sz val="12"/>
      <name val="Arial"/>
      <family val="2"/>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Fill="1" applyAlignment="1">
      <alignment/>
    </xf>
    <xf numFmtId="0" fontId="1" fillId="0" borderId="0" xfId="0" applyFont="1" applyFill="1" applyAlignment="1">
      <alignment vertical="center" wrapText="1"/>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xf>
    <xf numFmtId="185" fontId="1"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184" fontId="1" fillId="0" borderId="0"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3" fontId="1" fillId="0" borderId="0" xfId="0" applyNumberFormat="1" applyFont="1" applyFill="1" applyBorder="1" applyAlignment="1">
      <alignment horizontal="center"/>
    </xf>
    <xf numFmtId="0" fontId="1" fillId="0" borderId="2" xfId="0" applyFont="1" applyFill="1" applyBorder="1" applyAlignment="1">
      <alignment horizontal="center" vertical="center" wrapText="1"/>
    </xf>
    <xf numFmtId="0" fontId="1" fillId="0" borderId="2" xfId="0" applyFont="1" applyFill="1" applyBorder="1" applyAlignment="1">
      <alignment/>
    </xf>
    <xf numFmtId="3" fontId="1" fillId="0" borderId="2" xfId="0" applyNumberFormat="1"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lignment vertical="center" wrapText="1"/>
    </xf>
    <xf numFmtId="0" fontId="9" fillId="0" borderId="0" xfId="0" applyFont="1" applyFill="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0" xfId="0" applyFont="1" applyFill="1" applyBorder="1" applyAlignment="1">
      <alignment vertical="center" wrapText="1"/>
    </xf>
    <xf numFmtId="4" fontId="1" fillId="0" borderId="0" xfId="0" applyNumberFormat="1" applyFont="1" applyFill="1" applyBorder="1" applyAlignment="1">
      <alignment horizontal="center"/>
    </xf>
    <xf numFmtId="0" fontId="1" fillId="0" borderId="2" xfId="0" applyFont="1" applyBorder="1" applyAlignment="1">
      <alignment horizontal="left"/>
    </xf>
    <xf numFmtId="4" fontId="1" fillId="0" borderId="2" xfId="0" applyNumberFormat="1" applyFont="1" applyFill="1" applyBorder="1" applyAlignment="1">
      <alignment horizontal="center"/>
    </xf>
    <xf numFmtId="3" fontId="3" fillId="0" borderId="1" xfId="0" applyNumberFormat="1" applyFont="1" applyFill="1" applyBorder="1" applyAlignment="1">
      <alignment horizontal="center"/>
    </xf>
    <xf numFmtId="184" fontId="1" fillId="0" borderId="1" xfId="0" applyNumberFormat="1" applyFont="1" applyFill="1" applyBorder="1" applyAlignment="1">
      <alignment horizontal="center"/>
    </xf>
    <xf numFmtId="3" fontId="3" fillId="0" borderId="0" xfId="0" applyNumberFormat="1" applyFont="1" applyFill="1" applyBorder="1" applyAlignment="1">
      <alignment horizontal="center"/>
    </xf>
    <xf numFmtId="4" fontId="1" fillId="0" borderId="0" xfId="0" applyNumberFormat="1" applyFont="1" applyFill="1" applyBorder="1" applyAlignment="1">
      <alignment horizontal="left"/>
    </xf>
    <xf numFmtId="0" fontId="1" fillId="0" borderId="1" xfId="0" applyFont="1" applyBorder="1" applyAlignment="1">
      <alignment horizontal="center" vertical="center"/>
    </xf>
    <xf numFmtId="0" fontId="1" fillId="0" borderId="0" xfId="0" applyFont="1" applyFill="1" applyAlignment="1">
      <alignment horizontal="left"/>
    </xf>
    <xf numFmtId="0" fontId="7" fillId="0" borderId="0" xfId="0" applyFont="1" applyFill="1" applyBorder="1" applyAlignment="1">
      <alignment horizontal="right"/>
    </xf>
    <xf numFmtId="0" fontId="1" fillId="0" borderId="0" xfId="0" applyFont="1" applyBorder="1" applyAlignment="1">
      <alignment horizontal="right"/>
    </xf>
    <xf numFmtId="184"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3" fontId="3" fillId="0" borderId="1" xfId="0" applyNumberFormat="1" applyFont="1" applyFill="1" applyBorder="1" applyAlignment="1">
      <alignment horizontal="right"/>
    </xf>
    <xf numFmtId="184" fontId="3" fillId="0" borderId="1" xfId="0" applyNumberFormat="1" applyFont="1" applyFill="1" applyBorder="1" applyAlignment="1">
      <alignment horizontal="right"/>
    </xf>
    <xf numFmtId="0" fontId="1" fillId="0" borderId="0" xfId="0" applyNumberFormat="1" applyFont="1" applyFill="1" applyBorder="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 fontId="3" fillId="0" borderId="7" xfId="0" applyNumberFormat="1" applyFont="1" applyFill="1" applyBorder="1" applyAlignment="1">
      <alignment horizontal="center"/>
    </xf>
    <xf numFmtId="4" fontId="3" fillId="0" borderId="8" xfId="0" applyNumberFormat="1" applyFont="1" applyFill="1" applyBorder="1" applyAlignment="1">
      <alignment horizontal="center"/>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left"/>
    </xf>
    <xf numFmtId="0" fontId="1" fillId="0" borderId="8" xfId="0" applyFont="1" applyBorder="1" applyAlignment="1">
      <alignment horizontal="left"/>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1" xfId="0" applyFont="1" applyFill="1" applyBorder="1" applyAlignment="1">
      <alignment horizont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0" borderId="5" xfId="0" applyFont="1" applyFill="1" applyBorder="1" applyAlignment="1">
      <alignment horizontal="center"/>
    </xf>
    <xf numFmtId="0" fontId="3" fillId="0" borderId="13" xfId="0" applyFont="1" applyFill="1" applyBorder="1" applyAlignment="1">
      <alignment horizontal="center"/>
    </xf>
    <xf numFmtId="0" fontId="3" fillId="0" borderId="6" xfId="0" applyFont="1" applyFill="1" applyBorder="1" applyAlignment="1">
      <alignment horizontal="center"/>
    </xf>
    <xf numFmtId="0" fontId="1" fillId="0" borderId="1" xfId="0" applyFont="1" applyFill="1" applyBorder="1" applyAlignment="1">
      <alignment horizont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1" fillId="0" borderId="7" xfId="0" applyFont="1" applyFill="1" applyBorder="1" applyAlignment="1">
      <alignment horizontal="center"/>
    </xf>
    <xf numFmtId="0" fontId="1" fillId="0" borderId="10" xfId="0" applyFont="1" applyFill="1" applyBorder="1" applyAlignment="1">
      <alignment horizontal="center"/>
    </xf>
    <xf numFmtId="0" fontId="1" fillId="0" borderId="8" xfId="0" applyFont="1" applyFill="1" applyBorder="1" applyAlignment="1">
      <alignment horizontal="center"/>
    </xf>
    <xf numFmtId="0" fontId="7" fillId="0" borderId="1" xfId="0" applyFont="1" applyFill="1" applyBorder="1" applyAlignment="1">
      <alignment horizontal="left" vertical="center" wrapText="1"/>
    </xf>
    <xf numFmtId="3" fontId="1" fillId="0" borderId="4"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4" fontId="3" fillId="0" borderId="7" xfId="0" applyNumberFormat="1" applyFont="1" applyFill="1" applyBorder="1" applyAlignment="1">
      <alignment/>
    </xf>
    <xf numFmtId="4" fontId="3" fillId="0" borderId="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70"/>
  <sheetViews>
    <sheetView workbookViewId="0" topLeftCell="B141">
      <selection activeCell="E149" sqref="E149"/>
    </sheetView>
  </sheetViews>
  <sheetFormatPr defaultColWidth="9.140625" defaultRowHeight="12.75"/>
  <cols>
    <col min="1" max="1" width="6.421875" style="3" customWidth="1"/>
    <col min="2" max="2" width="24.7109375" style="3" customWidth="1"/>
    <col min="3" max="3" width="24.7109375" style="1" customWidth="1"/>
    <col min="4" max="15" width="15.7109375" style="3" customWidth="1"/>
    <col min="16" max="16" width="15.7109375" style="1" customWidth="1"/>
    <col min="17" max="17" width="9.140625" style="5" customWidth="1"/>
    <col min="18" max="16384" width="9.140625" style="1" customWidth="1"/>
  </cols>
  <sheetData>
    <row r="1" spans="1:16" ht="12.75" customHeight="1">
      <c r="A1" s="4"/>
      <c r="B1" s="4"/>
      <c r="C1" s="5"/>
      <c r="D1" s="4"/>
      <c r="E1" s="4"/>
      <c r="F1" s="4"/>
      <c r="G1" s="4"/>
      <c r="H1" s="17"/>
      <c r="I1" s="4"/>
      <c r="J1" s="4"/>
      <c r="K1" s="4"/>
      <c r="L1" s="4"/>
      <c r="M1" s="4"/>
      <c r="N1" s="5"/>
      <c r="O1" s="4"/>
      <c r="P1" s="5"/>
    </row>
    <row r="2" spans="1:16" ht="12.75">
      <c r="A2" s="4"/>
      <c r="B2" s="4"/>
      <c r="C2" s="5"/>
      <c r="D2" s="4"/>
      <c r="E2" s="4"/>
      <c r="F2" s="4"/>
      <c r="G2" s="4"/>
      <c r="H2" s="4"/>
      <c r="I2" s="4"/>
      <c r="J2" s="4"/>
      <c r="K2" s="4"/>
      <c r="L2" s="4"/>
      <c r="M2" s="4"/>
      <c r="N2" s="4"/>
      <c r="O2" s="4"/>
      <c r="P2" s="5"/>
    </row>
    <row r="3" spans="1:16" ht="15.75">
      <c r="A3" s="59" t="s">
        <v>1</v>
      </c>
      <c r="B3" s="60"/>
      <c r="C3" s="60"/>
      <c r="D3" s="60"/>
      <c r="E3" s="60"/>
      <c r="F3" s="60"/>
      <c r="G3" s="60"/>
      <c r="H3" s="60"/>
      <c r="I3" s="60"/>
      <c r="J3" s="60"/>
      <c r="K3" s="60"/>
      <c r="L3" s="60"/>
      <c r="M3" s="60"/>
      <c r="N3" s="60"/>
      <c r="O3" s="61"/>
      <c r="P3" s="5"/>
    </row>
    <row r="4" spans="1:16" ht="15.75">
      <c r="A4" s="62" t="s">
        <v>49</v>
      </c>
      <c r="B4" s="63"/>
      <c r="C4" s="63"/>
      <c r="D4" s="63"/>
      <c r="E4" s="63"/>
      <c r="F4" s="63"/>
      <c r="G4" s="63"/>
      <c r="H4" s="63"/>
      <c r="I4" s="63"/>
      <c r="J4" s="63"/>
      <c r="K4" s="63"/>
      <c r="L4" s="63"/>
      <c r="M4" s="63"/>
      <c r="N4" s="63"/>
      <c r="O4" s="64"/>
      <c r="P4" s="5"/>
    </row>
    <row r="5" spans="1:16" ht="12.75" customHeight="1">
      <c r="A5" s="70" t="s">
        <v>149</v>
      </c>
      <c r="B5" s="71"/>
      <c r="C5" s="71"/>
      <c r="D5" s="71"/>
      <c r="E5" s="71"/>
      <c r="F5" s="71"/>
      <c r="G5" s="71"/>
      <c r="H5" s="71"/>
      <c r="I5" s="71"/>
      <c r="J5" s="71"/>
      <c r="K5" s="71"/>
      <c r="L5" s="71"/>
      <c r="M5" s="71"/>
      <c r="N5" s="71"/>
      <c r="O5" s="72"/>
      <c r="P5" s="5"/>
    </row>
    <row r="6" spans="1:16" ht="12.75" customHeight="1">
      <c r="A6" s="46" t="s">
        <v>0</v>
      </c>
      <c r="B6" s="66" t="s">
        <v>5</v>
      </c>
      <c r="C6" s="67"/>
      <c r="D6" s="65" t="s">
        <v>23</v>
      </c>
      <c r="E6" s="65"/>
      <c r="F6" s="65"/>
      <c r="G6" s="65"/>
      <c r="H6" s="65"/>
      <c r="I6" s="65"/>
      <c r="J6" s="65"/>
      <c r="K6" s="65"/>
      <c r="L6" s="65"/>
      <c r="M6" s="65"/>
      <c r="N6" s="65"/>
      <c r="O6" s="65"/>
      <c r="P6" s="5"/>
    </row>
    <row r="7" spans="1:16" ht="12.75" customHeight="1">
      <c r="A7" s="47"/>
      <c r="B7" s="68"/>
      <c r="C7" s="69"/>
      <c r="D7" s="55" t="s">
        <v>69</v>
      </c>
      <c r="E7" s="56"/>
      <c r="F7" s="56"/>
      <c r="G7" s="56"/>
      <c r="H7" s="56"/>
      <c r="I7" s="56"/>
      <c r="J7" s="56"/>
      <c r="K7" s="56"/>
      <c r="L7" s="56"/>
      <c r="M7" s="56"/>
      <c r="N7" s="56"/>
      <c r="O7" s="57"/>
      <c r="P7" s="5"/>
    </row>
    <row r="8" spans="1:16" ht="12.75" customHeight="1">
      <c r="A8" s="47"/>
      <c r="B8" s="68"/>
      <c r="C8" s="69"/>
      <c r="D8" s="24" t="s">
        <v>56</v>
      </c>
      <c r="E8" s="24" t="s">
        <v>56</v>
      </c>
      <c r="F8" s="24" t="s">
        <v>56</v>
      </c>
      <c r="G8" s="24" t="s">
        <v>60</v>
      </c>
      <c r="H8" s="24" t="s">
        <v>60</v>
      </c>
      <c r="I8" s="24" t="s">
        <v>62</v>
      </c>
      <c r="J8" s="24" t="s">
        <v>62</v>
      </c>
      <c r="K8" s="24" t="s">
        <v>62</v>
      </c>
      <c r="L8" s="24" t="s">
        <v>63</v>
      </c>
      <c r="M8" s="24" t="s">
        <v>63</v>
      </c>
      <c r="N8" s="24" t="s">
        <v>63</v>
      </c>
      <c r="O8" s="24" t="s">
        <v>55</v>
      </c>
      <c r="P8" s="5"/>
    </row>
    <row r="9" spans="1:16" ht="12.75">
      <c r="A9" s="47"/>
      <c r="B9" s="68"/>
      <c r="C9" s="69"/>
      <c r="D9" s="23" t="s">
        <v>57</v>
      </c>
      <c r="E9" s="23" t="s">
        <v>58</v>
      </c>
      <c r="F9" s="23" t="s">
        <v>59</v>
      </c>
      <c r="G9" s="23" t="s">
        <v>57</v>
      </c>
      <c r="H9" s="23" t="s">
        <v>61</v>
      </c>
      <c r="I9" s="23" t="s">
        <v>57</v>
      </c>
      <c r="J9" s="23" t="s">
        <v>58</v>
      </c>
      <c r="K9" s="23" t="s">
        <v>59</v>
      </c>
      <c r="L9" s="23" t="s">
        <v>57</v>
      </c>
      <c r="M9" s="23" t="s">
        <v>58</v>
      </c>
      <c r="N9" s="23" t="s">
        <v>59</v>
      </c>
      <c r="O9" s="23"/>
      <c r="P9" s="5"/>
    </row>
    <row r="10" spans="1:16" ht="12.75">
      <c r="A10" s="47"/>
      <c r="B10" s="68"/>
      <c r="C10" s="69"/>
      <c r="D10" s="23" t="s">
        <v>64</v>
      </c>
      <c r="E10" s="23" t="s">
        <v>64</v>
      </c>
      <c r="F10" s="23" t="s">
        <v>64</v>
      </c>
      <c r="G10" s="23" t="s">
        <v>64</v>
      </c>
      <c r="H10" s="23" t="s">
        <v>64</v>
      </c>
      <c r="I10" s="23" t="s">
        <v>64</v>
      </c>
      <c r="J10" s="23" t="s">
        <v>64</v>
      </c>
      <c r="K10" s="23" t="s">
        <v>64</v>
      </c>
      <c r="L10" s="23" t="s">
        <v>64</v>
      </c>
      <c r="M10" s="23" t="s">
        <v>64</v>
      </c>
      <c r="N10" s="23" t="s">
        <v>64</v>
      </c>
      <c r="O10" s="23" t="s">
        <v>64</v>
      </c>
      <c r="P10" s="5"/>
    </row>
    <row r="11" spans="1:16" ht="12.75">
      <c r="A11" s="47"/>
      <c r="B11" s="68"/>
      <c r="C11" s="69"/>
      <c r="D11" s="23">
        <v>10</v>
      </c>
      <c r="E11" s="23">
        <v>18</v>
      </c>
      <c r="F11" s="23">
        <v>20</v>
      </c>
      <c r="G11" s="23">
        <v>20</v>
      </c>
      <c r="H11" s="23">
        <v>25</v>
      </c>
      <c r="I11" s="23">
        <v>25</v>
      </c>
      <c r="J11" s="23">
        <v>32</v>
      </c>
      <c r="K11" s="23">
        <v>45</v>
      </c>
      <c r="L11" s="23">
        <v>45</v>
      </c>
      <c r="M11" s="23">
        <v>48</v>
      </c>
      <c r="N11" s="23">
        <v>55</v>
      </c>
      <c r="O11" s="23">
        <v>60</v>
      </c>
      <c r="P11" s="5"/>
    </row>
    <row r="12" spans="1:16" ht="12.75">
      <c r="A12" s="48"/>
      <c r="B12" s="42"/>
      <c r="C12" s="43"/>
      <c r="D12" s="6" t="s">
        <v>3</v>
      </c>
      <c r="E12" s="6" t="s">
        <v>3</v>
      </c>
      <c r="F12" s="6" t="s">
        <v>3</v>
      </c>
      <c r="G12" s="6" t="s">
        <v>3</v>
      </c>
      <c r="H12" s="6" t="s">
        <v>3</v>
      </c>
      <c r="I12" s="6" t="s">
        <v>3</v>
      </c>
      <c r="J12" s="6" t="s">
        <v>3</v>
      </c>
      <c r="K12" s="6" t="s">
        <v>3</v>
      </c>
      <c r="L12" s="6" t="s">
        <v>3</v>
      </c>
      <c r="M12" s="6" t="s">
        <v>3</v>
      </c>
      <c r="N12" s="6" t="s">
        <v>3</v>
      </c>
      <c r="O12" s="6" t="s">
        <v>3</v>
      </c>
      <c r="P12" s="5"/>
    </row>
    <row r="13" spans="1:16" ht="12.75">
      <c r="A13" s="55" t="s">
        <v>47</v>
      </c>
      <c r="B13" s="56"/>
      <c r="C13" s="57"/>
      <c r="D13" s="6"/>
      <c r="E13" s="6"/>
      <c r="F13" s="6"/>
      <c r="G13" s="6"/>
      <c r="H13" s="6"/>
      <c r="I13" s="6"/>
      <c r="J13" s="6"/>
      <c r="K13" s="6"/>
      <c r="L13" s="6"/>
      <c r="M13" s="6"/>
      <c r="N13" s="6"/>
      <c r="O13" s="6"/>
      <c r="P13" s="5"/>
    </row>
    <row r="14" spans="1:16" ht="15.75">
      <c r="A14" s="6">
        <v>1</v>
      </c>
      <c r="B14" s="52" t="s">
        <v>6</v>
      </c>
      <c r="C14" s="53"/>
      <c r="D14" s="29">
        <v>7000</v>
      </c>
      <c r="E14" s="29">
        <v>9000</v>
      </c>
      <c r="F14" s="29">
        <v>10000</v>
      </c>
      <c r="G14" s="29">
        <v>12000</v>
      </c>
      <c r="H14" s="29">
        <v>15000</v>
      </c>
      <c r="I14" s="29">
        <v>15000</v>
      </c>
      <c r="J14" s="29">
        <v>18000</v>
      </c>
      <c r="K14" s="29">
        <v>20000</v>
      </c>
      <c r="L14" s="29">
        <v>22000</v>
      </c>
      <c r="M14" s="29">
        <v>23000</v>
      </c>
      <c r="N14" s="29">
        <v>25000</v>
      </c>
      <c r="O14" s="29">
        <v>28000</v>
      </c>
      <c r="P14" s="5"/>
    </row>
    <row r="15" spans="1:16" ht="15.75">
      <c r="A15" s="6">
        <f>A14+1</f>
        <v>2</v>
      </c>
      <c r="B15" s="52" t="s">
        <v>44</v>
      </c>
      <c r="C15" s="53"/>
      <c r="D15" s="29">
        <v>6000</v>
      </c>
      <c r="E15" s="29">
        <v>8000</v>
      </c>
      <c r="F15" s="29">
        <v>9000</v>
      </c>
      <c r="G15" s="29">
        <v>11000</v>
      </c>
      <c r="H15" s="29">
        <v>13000</v>
      </c>
      <c r="I15" s="29">
        <v>14000</v>
      </c>
      <c r="J15" s="29">
        <v>16000</v>
      </c>
      <c r="K15" s="29">
        <v>18000</v>
      </c>
      <c r="L15" s="29">
        <v>20000</v>
      </c>
      <c r="M15" s="29">
        <v>22000</v>
      </c>
      <c r="N15" s="29">
        <v>24000</v>
      </c>
      <c r="O15" s="29">
        <v>26000</v>
      </c>
      <c r="P15" s="5"/>
    </row>
    <row r="16" spans="1:16" ht="15.75">
      <c r="A16" s="6">
        <f aca="true" t="shared" si="0" ref="A16:A24">A15+1</f>
        <v>3</v>
      </c>
      <c r="B16" s="52" t="s">
        <v>51</v>
      </c>
      <c r="C16" s="53"/>
      <c r="D16" s="29">
        <v>6000</v>
      </c>
      <c r="E16" s="29">
        <v>8000</v>
      </c>
      <c r="F16" s="29">
        <v>9000</v>
      </c>
      <c r="G16" s="29">
        <v>11000</v>
      </c>
      <c r="H16" s="29">
        <v>13000</v>
      </c>
      <c r="I16" s="29">
        <v>14000</v>
      </c>
      <c r="J16" s="29">
        <v>16000</v>
      </c>
      <c r="K16" s="29">
        <v>18000</v>
      </c>
      <c r="L16" s="29">
        <v>20000</v>
      </c>
      <c r="M16" s="29">
        <v>22000</v>
      </c>
      <c r="N16" s="29">
        <v>24000</v>
      </c>
      <c r="O16" s="29">
        <v>26000</v>
      </c>
      <c r="P16" s="5"/>
    </row>
    <row r="17" spans="1:16" ht="15.75">
      <c r="A17" s="6">
        <f t="shared" si="0"/>
        <v>4</v>
      </c>
      <c r="B17" s="52" t="s">
        <v>38</v>
      </c>
      <c r="C17" s="53"/>
      <c r="D17" s="29">
        <v>6000</v>
      </c>
      <c r="E17" s="29">
        <v>8000</v>
      </c>
      <c r="F17" s="29">
        <v>9000</v>
      </c>
      <c r="G17" s="29">
        <v>11000</v>
      </c>
      <c r="H17" s="29">
        <v>13000</v>
      </c>
      <c r="I17" s="29">
        <v>14000</v>
      </c>
      <c r="J17" s="29">
        <v>16000</v>
      </c>
      <c r="K17" s="29">
        <v>18000</v>
      </c>
      <c r="L17" s="29">
        <v>20000</v>
      </c>
      <c r="M17" s="29">
        <v>22000</v>
      </c>
      <c r="N17" s="29">
        <v>24000</v>
      </c>
      <c r="O17" s="29">
        <v>26000</v>
      </c>
      <c r="P17" s="5"/>
    </row>
    <row r="18" spans="1:16" ht="15.75">
      <c r="A18" s="6">
        <f t="shared" si="0"/>
        <v>5</v>
      </c>
      <c r="B18" s="52" t="s">
        <v>39</v>
      </c>
      <c r="C18" s="53"/>
      <c r="D18" s="29">
        <v>6000</v>
      </c>
      <c r="E18" s="29">
        <v>8000</v>
      </c>
      <c r="F18" s="29">
        <v>9000</v>
      </c>
      <c r="G18" s="29">
        <v>11000</v>
      </c>
      <c r="H18" s="29">
        <v>13000</v>
      </c>
      <c r="I18" s="29">
        <v>14000</v>
      </c>
      <c r="J18" s="29">
        <v>16000</v>
      </c>
      <c r="K18" s="29">
        <v>18000</v>
      </c>
      <c r="L18" s="29">
        <v>20000</v>
      </c>
      <c r="M18" s="29">
        <v>22000</v>
      </c>
      <c r="N18" s="29">
        <v>24000</v>
      </c>
      <c r="O18" s="29">
        <v>26000</v>
      </c>
      <c r="P18" s="5"/>
    </row>
    <row r="19" spans="1:16" ht="15.75">
      <c r="A19" s="6">
        <f t="shared" si="0"/>
        <v>6</v>
      </c>
      <c r="B19" s="52" t="s">
        <v>45</v>
      </c>
      <c r="C19" s="53"/>
      <c r="D19" s="29">
        <v>6000</v>
      </c>
      <c r="E19" s="29">
        <v>8000</v>
      </c>
      <c r="F19" s="29">
        <v>9000</v>
      </c>
      <c r="G19" s="29">
        <v>11000</v>
      </c>
      <c r="H19" s="29">
        <v>13000</v>
      </c>
      <c r="I19" s="29">
        <v>14000</v>
      </c>
      <c r="J19" s="29">
        <v>16000</v>
      </c>
      <c r="K19" s="29">
        <v>18000</v>
      </c>
      <c r="L19" s="29">
        <v>20000</v>
      </c>
      <c r="M19" s="29">
        <v>22000</v>
      </c>
      <c r="N19" s="29">
        <v>24000</v>
      </c>
      <c r="O19" s="29">
        <v>26000</v>
      </c>
      <c r="P19" s="5"/>
    </row>
    <row r="20" spans="1:16" ht="15.75">
      <c r="A20" s="6">
        <f t="shared" si="0"/>
        <v>7</v>
      </c>
      <c r="B20" s="52" t="s">
        <v>40</v>
      </c>
      <c r="C20" s="53"/>
      <c r="D20" s="29"/>
      <c r="E20" s="29"/>
      <c r="F20" s="29"/>
      <c r="G20" s="29"/>
      <c r="H20" s="29"/>
      <c r="I20" s="29"/>
      <c r="J20" s="29"/>
      <c r="K20" s="29"/>
      <c r="L20" s="29"/>
      <c r="M20" s="29"/>
      <c r="N20" s="29"/>
      <c r="O20" s="29"/>
      <c r="P20" s="5"/>
    </row>
    <row r="21" spans="1:16" ht="15.75">
      <c r="A21" s="6">
        <f t="shared" si="0"/>
        <v>8</v>
      </c>
      <c r="B21" s="52" t="s">
        <v>46</v>
      </c>
      <c r="C21" s="53"/>
      <c r="D21" s="29"/>
      <c r="E21" s="29"/>
      <c r="F21" s="29"/>
      <c r="G21" s="29"/>
      <c r="H21" s="29"/>
      <c r="I21" s="29"/>
      <c r="J21" s="29"/>
      <c r="K21" s="29"/>
      <c r="L21" s="29"/>
      <c r="M21" s="29"/>
      <c r="N21" s="29"/>
      <c r="O21" s="29"/>
      <c r="P21" s="5"/>
    </row>
    <row r="22" spans="1:16" ht="15.75">
      <c r="A22" s="6">
        <f t="shared" si="0"/>
        <v>9</v>
      </c>
      <c r="B22" s="52" t="s">
        <v>41</v>
      </c>
      <c r="C22" s="53"/>
      <c r="D22" s="29"/>
      <c r="E22" s="29"/>
      <c r="F22" s="29"/>
      <c r="G22" s="29"/>
      <c r="H22" s="29"/>
      <c r="I22" s="29"/>
      <c r="J22" s="29"/>
      <c r="K22" s="29"/>
      <c r="L22" s="29"/>
      <c r="M22" s="29"/>
      <c r="N22" s="29"/>
      <c r="O22" s="29"/>
      <c r="P22" s="5"/>
    </row>
    <row r="23" spans="1:16" ht="15.75">
      <c r="A23" s="6">
        <f t="shared" si="0"/>
        <v>10</v>
      </c>
      <c r="B23" s="52" t="s">
        <v>42</v>
      </c>
      <c r="C23" s="53"/>
      <c r="D23" s="29"/>
      <c r="E23" s="29"/>
      <c r="F23" s="29"/>
      <c r="G23" s="29"/>
      <c r="H23" s="29"/>
      <c r="I23" s="29"/>
      <c r="J23" s="29"/>
      <c r="K23" s="29"/>
      <c r="L23" s="29"/>
      <c r="M23" s="29"/>
      <c r="N23" s="29"/>
      <c r="O23" s="29"/>
      <c r="P23" s="5"/>
    </row>
    <row r="24" spans="1:16" ht="15.75">
      <c r="A24" s="6">
        <f t="shared" si="0"/>
        <v>11</v>
      </c>
      <c r="B24" s="52" t="s">
        <v>43</v>
      </c>
      <c r="C24" s="53"/>
      <c r="D24" s="29"/>
      <c r="E24" s="29"/>
      <c r="F24" s="29"/>
      <c r="G24" s="29"/>
      <c r="H24" s="29"/>
      <c r="I24" s="29"/>
      <c r="J24" s="29"/>
      <c r="K24" s="29"/>
      <c r="L24" s="29"/>
      <c r="M24" s="29"/>
      <c r="N24" s="29"/>
      <c r="O24" s="29"/>
      <c r="P24" s="5"/>
    </row>
    <row r="25" spans="1:16" ht="12.75">
      <c r="A25" s="9"/>
      <c r="B25" s="9"/>
      <c r="C25" s="21"/>
      <c r="D25" s="13"/>
      <c r="E25" s="13"/>
      <c r="F25" s="13"/>
      <c r="G25" s="13"/>
      <c r="H25" s="13"/>
      <c r="I25" s="13"/>
      <c r="J25" s="13"/>
      <c r="K25" s="13"/>
      <c r="L25" s="13"/>
      <c r="M25" s="13"/>
      <c r="N25" s="13"/>
      <c r="O25" s="13"/>
      <c r="P25" s="5"/>
    </row>
    <row r="26" spans="1:16" ht="12.75">
      <c r="A26" s="58" t="s">
        <v>48</v>
      </c>
      <c r="B26" s="58"/>
      <c r="C26" s="58"/>
      <c r="D26" s="54" t="s">
        <v>70</v>
      </c>
      <c r="E26" s="54"/>
      <c r="F26" s="54"/>
      <c r="G26" s="13"/>
      <c r="H26" s="13"/>
      <c r="I26" s="13"/>
      <c r="J26" s="13"/>
      <c r="K26" s="13"/>
      <c r="L26" s="13"/>
      <c r="M26" s="13"/>
      <c r="N26" s="13"/>
      <c r="O26" s="13"/>
      <c r="P26" s="5"/>
    </row>
    <row r="27" spans="1:16" ht="12.75">
      <c r="A27" s="58"/>
      <c r="B27" s="58"/>
      <c r="C27" s="58"/>
      <c r="D27" s="7" t="s">
        <v>60</v>
      </c>
      <c r="E27" s="7" t="s">
        <v>62</v>
      </c>
      <c r="F27" s="7" t="s">
        <v>63</v>
      </c>
      <c r="G27" s="13"/>
      <c r="H27" s="13"/>
      <c r="I27" s="13"/>
      <c r="J27" s="13"/>
      <c r="K27" s="13"/>
      <c r="L27" s="13"/>
      <c r="M27" s="13"/>
      <c r="N27" s="13"/>
      <c r="O27" s="13"/>
      <c r="P27" s="5"/>
    </row>
    <row r="28" spans="1:16" ht="12.75">
      <c r="A28" s="58"/>
      <c r="B28" s="58"/>
      <c r="C28" s="58"/>
      <c r="D28" s="6" t="s">
        <v>3</v>
      </c>
      <c r="E28" s="6" t="s">
        <v>3</v>
      </c>
      <c r="F28" s="6" t="s">
        <v>3</v>
      </c>
      <c r="G28" s="9"/>
      <c r="H28" s="13"/>
      <c r="I28" s="13"/>
      <c r="J28" s="13"/>
      <c r="K28" s="13"/>
      <c r="L28" s="13"/>
      <c r="M28" s="13"/>
      <c r="N28" s="13"/>
      <c r="O28" s="13"/>
      <c r="P28" s="5"/>
    </row>
    <row r="29" spans="1:16" ht="15.75" customHeight="1">
      <c r="A29" s="6">
        <v>1</v>
      </c>
      <c r="B29" s="52" t="s">
        <v>27</v>
      </c>
      <c r="C29" s="53"/>
      <c r="D29" s="7">
        <v>3000</v>
      </c>
      <c r="E29" s="7">
        <v>3500</v>
      </c>
      <c r="F29" s="7">
        <v>4000</v>
      </c>
      <c r="G29" s="31"/>
      <c r="J29" s="13"/>
      <c r="K29" s="13"/>
      <c r="L29" s="13"/>
      <c r="M29" s="13"/>
      <c r="N29" s="13"/>
      <c r="O29" s="13"/>
      <c r="P29" s="5"/>
    </row>
    <row r="30" spans="1:16" ht="15.75">
      <c r="A30" s="6">
        <f aca="true" t="shared" si="1" ref="A30:A45">A29+1</f>
        <v>2</v>
      </c>
      <c r="B30" s="52" t="s">
        <v>52</v>
      </c>
      <c r="C30" s="53"/>
      <c r="D30" s="7">
        <v>3000</v>
      </c>
      <c r="E30" s="7">
        <v>3500</v>
      </c>
      <c r="F30" s="7">
        <v>4000</v>
      </c>
      <c r="G30" s="31"/>
      <c r="J30" s="13"/>
      <c r="K30" s="13"/>
      <c r="L30" s="13"/>
      <c r="M30" s="13"/>
      <c r="N30" s="13"/>
      <c r="O30" s="13"/>
      <c r="P30" s="5"/>
    </row>
    <row r="31" spans="1:16" ht="12.75">
      <c r="A31" s="6">
        <f t="shared" si="1"/>
        <v>3</v>
      </c>
      <c r="B31" s="52" t="s">
        <v>25</v>
      </c>
      <c r="C31" s="53"/>
      <c r="D31" s="7">
        <v>5000</v>
      </c>
      <c r="E31" s="7">
        <v>6000</v>
      </c>
      <c r="F31" s="7">
        <v>8000</v>
      </c>
      <c r="G31" s="35" t="s">
        <v>142</v>
      </c>
      <c r="H31" s="34" t="s">
        <v>143</v>
      </c>
      <c r="J31" s="13"/>
      <c r="K31" s="13"/>
      <c r="L31" s="13"/>
      <c r="M31" s="13"/>
      <c r="N31" s="13"/>
      <c r="O31" s="13"/>
      <c r="P31" s="5"/>
    </row>
    <row r="32" spans="1:16" ht="12.75">
      <c r="A32" s="6">
        <f t="shared" si="1"/>
        <v>4</v>
      </c>
      <c r="B32" s="52" t="s">
        <v>28</v>
      </c>
      <c r="C32" s="53"/>
      <c r="D32" s="7">
        <v>3000</v>
      </c>
      <c r="E32" s="7">
        <v>3500</v>
      </c>
      <c r="F32" s="7">
        <v>4000</v>
      </c>
      <c r="J32" s="13"/>
      <c r="K32" s="13"/>
      <c r="L32" s="13"/>
      <c r="M32" s="13"/>
      <c r="N32" s="13"/>
      <c r="O32" s="13"/>
      <c r="P32" s="5"/>
    </row>
    <row r="33" spans="1:16" ht="12.75">
      <c r="A33" s="6">
        <f t="shared" si="1"/>
        <v>5</v>
      </c>
      <c r="B33" s="52" t="s">
        <v>29</v>
      </c>
      <c r="C33" s="53"/>
      <c r="D33" s="7">
        <v>2500</v>
      </c>
      <c r="E33" s="7">
        <v>3000</v>
      </c>
      <c r="F33" s="7">
        <v>3500</v>
      </c>
      <c r="G33" s="35" t="s">
        <v>141</v>
      </c>
      <c r="H33" s="5" t="s">
        <v>67</v>
      </c>
      <c r="J33" s="13"/>
      <c r="K33" s="13"/>
      <c r="L33" s="13"/>
      <c r="M33" s="13"/>
      <c r="N33" s="13"/>
      <c r="O33" s="13"/>
      <c r="P33" s="5"/>
    </row>
    <row r="34" spans="1:16" ht="12.75">
      <c r="A34" s="6">
        <f t="shared" si="1"/>
        <v>6</v>
      </c>
      <c r="B34" s="52" t="s">
        <v>30</v>
      </c>
      <c r="C34" s="53"/>
      <c r="D34" s="7">
        <v>2700</v>
      </c>
      <c r="E34" s="7">
        <v>3200</v>
      </c>
      <c r="F34" s="7">
        <v>3700</v>
      </c>
      <c r="G34" s="5"/>
      <c r="H34" s="5" t="s">
        <v>68</v>
      </c>
      <c r="J34" s="13"/>
      <c r="K34" s="13"/>
      <c r="L34" s="13"/>
      <c r="M34" s="13"/>
      <c r="N34" s="13"/>
      <c r="O34" s="13"/>
      <c r="P34" s="5"/>
    </row>
    <row r="35" spans="1:16" ht="12.75">
      <c r="A35" s="6">
        <f t="shared" si="1"/>
        <v>7</v>
      </c>
      <c r="B35" s="52" t="s">
        <v>31</v>
      </c>
      <c r="C35" s="53"/>
      <c r="D35" s="7">
        <v>3200</v>
      </c>
      <c r="E35" s="7">
        <v>3700</v>
      </c>
      <c r="F35" s="7">
        <v>4200</v>
      </c>
      <c r="G35" s="4"/>
      <c r="H35" s="5" t="s">
        <v>139</v>
      </c>
      <c r="J35" s="13"/>
      <c r="K35" s="13"/>
      <c r="L35" s="13"/>
      <c r="M35" s="13"/>
      <c r="N35" s="13"/>
      <c r="O35" s="13"/>
      <c r="P35" s="5"/>
    </row>
    <row r="36" spans="1:16" ht="12.75">
      <c r="A36" s="6">
        <f t="shared" si="1"/>
        <v>8</v>
      </c>
      <c r="B36" s="52" t="s">
        <v>32</v>
      </c>
      <c r="C36" s="53"/>
      <c r="D36" s="7">
        <v>3200</v>
      </c>
      <c r="E36" s="7">
        <v>3700</v>
      </c>
      <c r="F36" s="7">
        <v>4200</v>
      </c>
      <c r="G36" s="13"/>
      <c r="H36" s="5" t="s">
        <v>140</v>
      </c>
      <c r="J36" s="13"/>
      <c r="K36" s="13"/>
      <c r="L36" s="13"/>
      <c r="M36" s="13"/>
      <c r="N36" s="13"/>
      <c r="O36" s="13"/>
      <c r="P36" s="5"/>
    </row>
    <row r="37" spans="1:16" ht="12.75">
      <c r="A37" s="6">
        <f t="shared" si="1"/>
        <v>9</v>
      </c>
      <c r="B37" s="52" t="s">
        <v>54</v>
      </c>
      <c r="C37" s="53"/>
      <c r="D37" s="7">
        <v>3500</v>
      </c>
      <c r="E37" s="7">
        <v>4200</v>
      </c>
      <c r="F37" s="7">
        <v>4700</v>
      </c>
      <c r="J37" s="13"/>
      <c r="K37" s="13"/>
      <c r="L37" s="13"/>
      <c r="M37" s="13"/>
      <c r="N37" s="13"/>
      <c r="O37" s="13"/>
      <c r="P37" s="5"/>
    </row>
    <row r="38" spans="1:16" ht="15.75">
      <c r="A38" s="6">
        <f t="shared" si="1"/>
        <v>10</v>
      </c>
      <c r="B38" s="52" t="s">
        <v>33</v>
      </c>
      <c r="C38" s="53"/>
      <c r="D38" s="7">
        <v>3200</v>
      </c>
      <c r="E38" s="7">
        <v>3700</v>
      </c>
      <c r="F38" s="7">
        <v>4200</v>
      </c>
      <c r="G38" s="31"/>
      <c r="H38" s="13"/>
      <c r="I38" s="13"/>
      <c r="J38" s="13"/>
      <c r="K38" s="13"/>
      <c r="L38" s="13"/>
      <c r="M38" s="13"/>
      <c r="N38" s="13"/>
      <c r="O38" s="13"/>
      <c r="P38" s="5"/>
    </row>
    <row r="39" spans="1:16" ht="15.75">
      <c r="A39" s="6">
        <f t="shared" si="1"/>
        <v>11</v>
      </c>
      <c r="B39" s="52" t="s">
        <v>26</v>
      </c>
      <c r="C39" s="53"/>
      <c r="D39" s="7">
        <v>4000</v>
      </c>
      <c r="E39" s="7">
        <v>4500</v>
      </c>
      <c r="F39" s="7">
        <v>5000</v>
      </c>
      <c r="G39" s="31"/>
      <c r="H39" s="13"/>
      <c r="I39" s="13"/>
      <c r="J39" s="13"/>
      <c r="K39" s="13"/>
      <c r="L39" s="13"/>
      <c r="M39" s="13"/>
      <c r="N39" s="13"/>
      <c r="O39" s="13"/>
      <c r="P39" s="5"/>
    </row>
    <row r="40" spans="1:16" ht="15.75">
      <c r="A40" s="6">
        <f t="shared" si="1"/>
        <v>12</v>
      </c>
      <c r="B40" s="52" t="s">
        <v>53</v>
      </c>
      <c r="C40" s="53"/>
      <c r="D40" s="7">
        <v>5000</v>
      </c>
      <c r="E40" s="7">
        <v>7000</v>
      </c>
      <c r="F40" s="7">
        <v>9000</v>
      </c>
      <c r="G40" s="31"/>
      <c r="H40" s="13"/>
      <c r="I40" s="13"/>
      <c r="J40" s="13"/>
      <c r="K40" s="13"/>
      <c r="L40" s="13"/>
      <c r="M40" s="13"/>
      <c r="N40" s="13"/>
      <c r="O40" s="13"/>
      <c r="P40" s="5"/>
    </row>
    <row r="41" spans="1:16" ht="15.75">
      <c r="A41" s="6">
        <f t="shared" si="1"/>
        <v>13</v>
      </c>
      <c r="B41" s="52" t="s">
        <v>24</v>
      </c>
      <c r="C41" s="53"/>
      <c r="D41" s="7">
        <v>3500</v>
      </c>
      <c r="E41" s="7">
        <v>4000</v>
      </c>
      <c r="F41" s="7">
        <v>4500</v>
      </c>
      <c r="G41" s="31"/>
      <c r="H41" s="13"/>
      <c r="I41" s="13"/>
      <c r="J41" s="13"/>
      <c r="K41" s="13"/>
      <c r="L41" s="13"/>
      <c r="M41" s="13"/>
      <c r="N41" s="13"/>
      <c r="O41" s="13"/>
      <c r="P41" s="5"/>
    </row>
    <row r="42" spans="1:16" ht="15.75">
      <c r="A42" s="6">
        <f t="shared" si="1"/>
        <v>14</v>
      </c>
      <c r="B42" s="52" t="s">
        <v>34</v>
      </c>
      <c r="C42" s="53"/>
      <c r="D42" s="7">
        <v>2500</v>
      </c>
      <c r="E42" s="7">
        <v>3000</v>
      </c>
      <c r="F42" s="7">
        <v>3500</v>
      </c>
      <c r="G42" s="31"/>
      <c r="H42" s="13"/>
      <c r="I42" s="13"/>
      <c r="J42" s="13"/>
      <c r="K42" s="13"/>
      <c r="L42" s="13"/>
      <c r="M42" s="13"/>
      <c r="N42" s="13"/>
      <c r="O42" s="13"/>
      <c r="P42" s="5"/>
    </row>
    <row r="43" spans="1:16" ht="15.75">
      <c r="A43" s="6">
        <f t="shared" si="1"/>
        <v>15</v>
      </c>
      <c r="B43" s="52" t="s">
        <v>35</v>
      </c>
      <c r="C43" s="53"/>
      <c r="D43" s="7">
        <v>2500</v>
      </c>
      <c r="E43" s="7">
        <v>3000</v>
      </c>
      <c r="F43" s="7">
        <v>3500</v>
      </c>
      <c r="G43" s="31"/>
      <c r="H43" s="13"/>
      <c r="I43" s="13"/>
      <c r="J43" s="13"/>
      <c r="K43" s="13"/>
      <c r="L43" s="13"/>
      <c r="M43" s="13"/>
      <c r="N43" s="13"/>
      <c r="O43" s="13"/>
      <c r="P43" s="5"/>
    </row>
    <row r="44" spans="1:16" ht="15.75">
      <c r="A44" s="6">
        <f t="shared" si="1"/>
        <v>16</v>
      </c>
      <c r="B44" s="52" t="s">
        <v>36</v>
      </c>
      <c r="C44" s="53"/>
      <c r="D44" s="7">
        <v>4000</v>
      </c>
      <c r="E44" s="7">
        <v>4500</v>
      </c>
      <c r="F44" s="7">
        <v>5000</v>
      </c>
      <c r="G44" s="31"/>
      <c r="H44" s="13"/>
      <c r="I44" s="13"/>
      <c r="J44" s="13"/>
      <c r="K44" s="13"/>
      <c r="L44" s="13"/>
      <c r="M44" s="13"/>
      <c r="N44" s="13"/>
      <c r="O44" s="13"/>
      <c r="P44" s="5"/>
    </row>
    <row r="45" spans="1:16" ht="15.75">
      <c r="A45" s="6">
        <f t="shared" si="1"/>
        <v>17</v>
      </c>
      <c r="B45" s="52" t="s">
        <v>37</v>
      </c>
      <c r="C45" s="53"/>
      <c r="D45" s="7">
        <v>3000</v>
      </c>
      <c r="E45" s="7">
        <v>3500</v>
      </c>
      <c r="F45" s="7">
        <v>4000</v>
      </c>
      <c r="G45" s="31"/>
      <c r="H45" s="13"/>
      <c r="I45" s="13"/>
      <c r="J45" s="13"/>
      <c r="K45" s="13"/>
      <c r="L45" s="13"/>
      <c r="M45" s="13"/>
      <c r="N45" s="13"/>
      <c r="O45" s="13"/>
      <c r="P45" s="5"/>
    </row>
    <row r="46" spans="1:16" ht="12.75">
      <c r="A46" s="14"/>
      <c r="B46" s="14"/>
      <c r="C46" s="15"/>
      <c r="D46" s="16"/>
      <c r="E46" s="16"/>
      <c r="F46" s="16"/>
      <c r="G46" s="13"/>
      <c r="H46" s="13"/>
      <c r="I46" s="13"/>
      <c r="J46" s="13"/>
      <c r="K46" s="13"/>
      <c r="L46" s="13"/>
      <c r="M46" s="13"/>
      <c r="N46" s="13"/>
      <c r="O46" s="13"/>
      <c r="P46" s="5"/>
    </row>
    <row r="47" spans="1:16" ht="20.25">
      <c r="A47" s="9"/>
      <c r="B47" s="9"/>
      <c r="C47" s="21"/>
      <c r="D47" s="4"/>
      <c r="E47" s="4"/>
      <c r="F47" s="4"/>
      <c r="G47" s="4"/>
      <c r="H47" s="4"/>
      <c r="I47" s="4"/>
      <c r="J47" s="4"/>
      <c r="K47" s="4"/>
      <c r="L47" s="4"/>
      <c r="M47" s="11" t="s">
        <v>4</v>
      </c>
      <c r="N47" s="12"/>
      <c r="O47" s="4"/>
      <c r="P47" s="5"/>
    </row>
    <row r="48" spans="1:16" ht="12.75">
      <c r="A48" s="4"/>
      <c r="B48" s="4"/>
      <c r="C48" s="5"/>
      <c r="D48" s="4"/>
      <c r="E48" s="4"/>
      <c r="F48" s="4"/>
      <c r="G48" s="4"/>
      <c r="H48" s="4"/>
      <c r="I48" s="4"/>
      <c r="J48" s="4"/>
      <c r="K48" s="4"/>
      <c r="L48" s="4"/>
      <c r="M48" s="4" t="s">
        <v>10</v>
      </c>
      <c r="N48" s="4"/>
      <c r="O48" s="4"/>
      <c r="P48" s="5"/>
    </row>
    <row r="49" spans="1:16" ht="12.75">
      <c r="A49" s="4"/>
      <c r="B49" s="4"/>
      <c r="C49" s="5"/>
      <c r="D49" s="4"/>
      <c r="E49" s="4"/>
      <c r="F49" s="4"/>
      <c r="G49" s="4"/>
      <c r="H49" s="4"/>
      <c r="I49" s="4"/>
      <c r="J49" s="4"/>
      <c r="K49" s="4"/>
      <c r="L49" s="4"/>
      <c r="M49" s="4" t="s">
        <v>9</v>
      </c>
      <c r="N49" s="4"/>
      <c r="O49" s="4"/>
      <c r="P49" s="5"/>
    </row>
    <row r="50" spans="1:16" ht="15">
      <c r="A50" s="19"/>
      <c r="B50" s="19"/>
      <c r="C50" s="5"/>
      <c r="D50" s="13"/>
      <c r="E50" s="13"/>
      <c r="F50" s="13"/>
      <c r="G50" s="13"/>
      <c r="H50" s="13"/>
      <c r="I50" s="13"/>
      <c r="J50" s="13"/>
      <c r="K50" s="13"/>
      <c r="L50" s="13"/>
      <c r="M50" s="13"/>
      <c r="N50" s="13"/>
      <c r="O50" s="13"/>
      <c r="P50" s="5"/>
    </row>
    <row r="51" spans="1:16" ht="12.75">
      <c r="A51" s="9"/>
      <c r="B51" s="9"/>
      <c r="C51" s="5"/>
      <c r="D51" s="13"/>
      <c r="E51" s="13"/>
      <c r="F51" s="13"/>
      <c r="G51" s="13"/>
      <c r="H51" s="13"/>
      <c r="I51" s="13"/>
      <c r="J51" s="13"/>
      <c r="K51" s="13"/>
      <c r="L51" s="13"/>
      <c r="M51" s="13"/>
      <c r="N51" s="13"/>
      <c r="O51" s="13"/>
      <c r="P51" s="5"/>
    </row>
    <row r="52" spans="1:16" ht="12.75">
      <c r="A52" s="9"/>
      <c r="B52" s="9"/>
      <c r="C52" s="5"/>
      <c r="D52" s="13"/>
      <c r="E52" s="13"/>
      <c r="F52" s="13"/>
      <c r="G52" s="13"/>
      <c r="H52" s="13"/>
      <c r="I52" s="13"/>
      <c r="J52" s="13"/>
      <c r="K52" s="13"/>
      <c r="L52" s="13"/>
      <c r="M52" s="13"/>
      <c r="N52" s="13"/>
      <c r="O52" s="13"/>
      <c r="P52" s="5"/>
    </row>
    <row r="53" spans="1:16" ht="12.75" customHeight="1">
      <c r="A53" s="54" t="s">
        <v>0</v>
      </c>
      <c r="B53" s="66" t="s">
        <v>5</v>
      </c>
      <c r="C53" s="67"/>
      <c r="D53" s="65" t="s">
        <v>23</v>
      </c>
      <c r="E53" s="65"/>
      <c r="F53" s="65"/>
      <c r="G53" s="65"/>
      <c r="H53" s="65"/>
      <c r="I53" s="65"/>
      <c r="J53" s="65"/>
      <c r="K53" s="65"/>
      <c r="L53" s="65"/>
      <c r="M53" s="65"/>
      <c r="N53" s="65"/>
      <c r="O53" s="65"/>
      <c r="P53" s="65"/>
    </row>
    <row r="54" spans="1:18" s="2" customFormat="1" ht="12.75" customHeight="1">
      <c r="A54" s="54"/>
      <c r="B54" s="68"/>
      <c r="C54" s="69"/>
      <c r="D54" s="46" t="s">
        <v>11</v>
      </c>
      <c r="E54" s="54" t="s">
        <v>14</v>
      </c>
      <c r="F54" s="54" t="s">
        <v>15</v>
      </c>
      <c r="G54" s="54" t="s">
        <v>16</v>
      </c>
      <c r="H54" s="54" t="s">
        <v>17</v>
      </c>
      <c r="I54" s="54" t="s">
        <v>18</v>
      </c>
      <c r="J54" s="54" t="s">
        <v>19</v>
      </c>
      <c r="K54" s="54" t="s">
        <v>20</v>
      </c>
      <c r="L54" s="54" t="s">
        <v>21</v>
      </c>
      <c r="M54" s="54" t="s">
        <v>22</v>
      </c>
      <c r="N54" s="54" t="s">
        <v>12</v>
      </c>
      <c r="O54" s="77" t="s">
        <v>148</v>
      </c>
      <c r="P54" s="54" t="s">
        <v>13</v>
      </c>
      <c r="Q54" s="18"/>
      <c r="R54" s="18"/>
    </row>
    <row r="55" spans="1:18" s="2" customFormat="1" ht="12.75">
      <c r="A55" s="54"/>
      <c r="B55" s="68"/>
      <c r="C55" s="69"/>
      <c r="D55" s="47"/>
      <c r="E55" s="54"/>
      <c r="F55" s="54"/>
      <c r="G55" s="54"/>
      <c r="H55" s="54"/>
      <c r="I55" s="54"/>
      <c r="J55" s="54"/>
      <c r="K55" s="54"/>
      <c r="L55" s="54"/>
      <c r="M55" s="54"/>
      <c r="N55" s="54"/>
      <c r="O55" s="78"/>
      <c r="P55" s="54"/>
      <c r="Q55" s="18"/>
      <c r="R55" s="18"/>
    </row>
    <row r="56" spans="1:18" s="2" customFormat="1" ht="12.75" customHeight="1">
      <c r="A56" s="54"/>
      <c r="B56" s="68"/>
      <c r="C56" s="69"/>
      <c r="D56" s="48"/>
      <c r="E56" s="6" t="s">
        <v>138</v>
      </c>
      <c r="F56" s="6" t="s">
        <v>138</v>
      </c>
      <c r="G56" s="6" t="s">
        <v>138</v>
      </c>
      <c r="H56" s="6" t="s">
        <v>138</v>
      </c>
      <c r="I56" s="6" t="s">
        <v>138</v>
      </c>
      <c r="J56" s="6" t="s">
        <v>138</v>
      </c>
      <c r="K56" s="6" t="s">
        <v>138</v>
      </c>
      <c r="L56" s="6" t="s">
        <v>138</v>
      </c>
      <c r="M56" s="6" t="s">
        <v>138</v>
      </c>
      <c r="N56" s="6"/>
      <c r="O56" s="6"/>
      <c r="P56" s="6"/>
      <c r="Q56" s="18"/>
      <c r="R56" s="18"/>
    </row>
    <row r="57" spans="1:18" s="2" customFormat="1" ht="12.75">
      <c r="A57" s="54"/>
      <c r="B57" s="42"/>
      <c r="C57" s="43"/>
      <c r="D57" s="6" t="s">
        <v>2</v>
      </c>
      <c r="E57" s="6" t="s">
        <v>3</v>
      </c>
      <c r="F57" s="6" t="s">
        <v>3</v>
      </c>
      <c r="G57" s="6" t="s">
        <v>3</v>
      </c>
      <c r="H57" s="6" t="s">
        <v>3</v>
      </c>
      <c r="I57" s="6" t="s">
        <v>3</v>
      </c>
      <c r="J57" s="6" t="s">
        <v>3</v>
      </c>
      <c r="K57" s="6" t="s">
        <v>3</v>
      </c>
      <c r="L57" s="6" t="s">
        <v>3</v>
      </c>
      <c r="M57" s="6" t="s">
        <v>3</v>
      </c>
      <c r="N57" s="6" t="s">
        <v>2</v>
      </c>
      <c r="O57" s="6" t="s">
        <v>2</v>
      </c>
      <c r="P57" s="6" t="s">
        <v>2</v>
      </c>
      <c r="Q57" s="18"/>
      <c r="R57" s="18"/>
    </row>
    <row r="58" spans="1:18" ht="13.5" customHeight="1">
      <c r="A58" s="55" t="s">
        <v>47</v>
      </c>
      <c r="B58" s="56"/>
      <c r="C58" s="57"/>
      <c r="D58" s="30"/>
      <c r="E58" s="7"/>
      <c r="F58" s="7"/>
      <c r="G58" s="7"/>
      <c r="H58" s="7"/>
      <c r="I58" s="7"/>
      <c r="J58" s="7"/>
      <c r="K58" s="7"/>
      <c r="L58" s="7"/>
      <c r="M58" s="7"/>
      <c r="N58" s="7"/>
      <c r="O58" s="7"/>
      <c r="P58" s="7"/>
      <c r="R58" s="5"/>
    </row>
    <row r="59" spans="1:18" ht="15.75">
      <c r="A59" s="6">
        <v>1</v>
      </c>
      <c r="B59" s="52" t="s">
        <v>6</v>
      </c>
      <c r="C59" s="53"/>
      <c r="D59" s="37">
        <v>80</v>
      </c>
      <c r="E59" s="29">
        <v>40000</v>
      </c>
      <c r="F59" s="29">
        <f aca="true" t="shared" si="2" ref="F59:K67">ROUND(E59*1.1,-3)</f>
        <v>44000</v>
      </c>
      <c r="G59" s="29">
        <f t="shared" si="2"/>
        <v>48000</v>
      </c>
      <c r="H59" s="29">
        <f t="shared" si="2"/>
        <v>53000</v>
      </c>
      <c r="I59" s="29">
        <f t="shared" si="2"/>
        <v>58000</v>
      </c>
      <c r="J59" s="29">
        <f t="shared" si="2"/>
        <v>64000</v>
      </c>
      <c r="K59" s="29">
        <f t="shared" si="2"/>
        <v>70000</v>
      </c>
      <c r="L59" s="29">
        <v>100000</v>
      </c>
      <c r="M59" s="29"/>
      <c r="N59" s="29">
        <v>700</v>
      </c>
      <c r="O59" s="29">
        <v>300</v>
      </c>
      <c r="P59" s="29">
        <v>100</v>
      </c>
      <c r="R59" s="5"/>
    </row>
    <row r="60" spans="1:18" ht="15.75">
      <c r="A60" s="6">
        <f>A59+1</f>
        <v>2</v>
      </c>
      <c r="B60" s="52" t="s">
        <v>44</v>
      </c>
      <c r="C60" s="53"/>
      <c r="D60" s="37">
        <v>40</v>
      </c>
      <c r="E60" s="29">
        <v>30000</v>
      </c>
      <c r="F60" s="29">
        <f t="shared" si="2"/>
        <v>33000</v>
      </c>
      <c r="G60" s="29">
        <f t="shared" si="2"/>
        <v>36000</v>
      </c>
      <c r="H60" s="29">
        <f t="shared" si="2"/>
        <v>40000</v>
      </c>
      <c r="I60" s="29">
        <f t="shared" si="2"/>
        <v>44000</v>
      </c>
      <c r="J60" s="29">
        <f t="shared" si="2"/>
        <v>48000</v>
      </c>
      <c r="K60" s="29">
        <f t="shared" si="2"/>
        <v>53000</v>
      </c>
      <c r="L60" s="29">
        <v>90000</v>
      </c>
      <c r="M60" s="29"/>
      <c r="N60" s="29">
        <v>400</v>
      </c>
      <c r="O60" s="29">
        <v>200</v>
      </c>
      <c r="P60" s="29">
        <v>100</v>
      </c>
      <c r="R60" s="5"/>
    </row>
    <row r="61" spans="1:18" ht="15.75">
      <c r="A61" s="6">
        <f aca="true" t="shared" si="3" ref="A61:A69">A60+1</f>
        <v>3</v>
      </c>
      <c r="B61" s="52" t="s">
        <v>51</v>
      </c>
      <c r="C61" s="53"/>
      <c r="D61" s="37">
        <v>25</v>
      </c>
      <c r="E61" s="29">
        <v>30000</v>
      </c>
      <c r="F61" s="29">
        <f t="shared" si="2"/>
        <v>33000</v>
      </c>
      <c r="G61" s="29">
        <f t="shared" si="2"/>
        <v>36000</v>
      </c>
      <c r="H61" s="29">
        <f t="shared" si="2"/>
        <v>40000</v>
      </c>
      <c r="I61" s="29">
        <f t="shared" si="2"/>
        <v>44000</v>
      </c>
      <c r="J61" s="29">
        <f t="shared" si="2"/>
        <v>48000</v>
      </c>
      <c r="K61" s="29">
        <f t="shared" si="2"/>
        <v>53000</v>
      </c>
      <c r="L61" s="29">
        <v>90000</v>
      </c>
      <c r="M61" s="29"/>
      <c r="N61" s="29">
        <v>400</v>
      </c>
      <c r="O61" s="29">
        <v>200</v>
      </c>
      <c r="P61" s="29">
        <v>100</v>
      </c>
      <c r="R61" s="5"/>
    </row>
    <row r="62" spans="1:18" ht="15.75">
      <c r="A62" s="6">
        <f t="shared" si="3"/>
        <v>4</v>
      </c>
      <c r="B62" s="52" t="s">
        <v>38</v>
      </c>
      <c r="C62" s="53"/>
      <c r="D62" s="37">
        <v>30</v>
      </c>
      <c r="E62" s="29">
        <v>30000</v>
      </c>
      <c r="F62" s="29">
        <f t="shared" si="2"/>
        <v>33000</v>
      </c>
      <c r="G62" s="29">
        <f t="shared" si="2"/>
        <v>36000</v>
      </c>
      <c r="H62" s="29">
        <f t="shared" si="2"/>
        <v>40000</v>
      </c>
      <c r="I62" s="29">
        <f t="shared" si="2"/>
        <v>44000</v>
      </c>
      <c r="J62" s="29">
        <f t="shared" si="2"/>
        <v>48000</v>
      </c>
      <c r="K62" s="29">
        <f t="shared" si="2"/>
        <v>53000</v>
      </c>
      <c r="L62" s="29">
        <v>90000</v>
      </c>
      <c r="M62" s="29"/>
      <c r="N62" s="29">
        <v>400</v>
      </c>
      <c r="O62" s="29">
        <v>200</v>
      </c>
      <c r="P62" s="29">
        <v>100</v>
      </c>
      <c r="R62" s="5"/>
    </row>
    <row r="63" spans="1:18" ht="15.75">
      <c r="A63" s="6">
        <f t="shared" si="3"/>
        <v>5</v>
      </c>
      <c r="B63" s="52" t="s">
        <v>39</v>
      </c>
      <c r="C63" s="53"/>
      <c r="D63" s="37">
        <v>30</v>
      </c>
      <c r="E63" s="29">
        <v>30000</v>
      </c>
      <c r="F63" s="29">
        <f t="shared" si="2"/>
        <v>33000</v>
      </c>
      <c r="G63" s="29">
        <f t="shared" si="2"/>
        <v>36000</v>
      </c>
      <c r="H63" s="29">
        <f t="shared" si="2"/>
        <v>40000</v>
      </c>
      <c r="I63" s="29">
        <f t="shared" si="2"/>
        <v>44000</v>
      </c>
      <c r="J63" s="29">
        <f t="shared" si="2"/>
        <v>48000</v>
      </c>
      <c r="K63" s="29">
        <f t="shared" si="2"/>
        <v>53000</v>
      </c>
      <c r="L63" s="29">
        <v>90000</v>
      </c>
      <c r="M63" s="29"/>
      <c r="N63" s="29">
        <v>400</v>
      </c>
      <c r="O63" s="29">
        <v>200</v>
      </c>
      <c r="P63" s="29">
        <v>100</v>
      </c>
      <c r="R63" s="5"/>
    </row>
    <row r="64" spans="1:18" ht="15.75">
      <c r="A64" s="6">
        <f t="shared" si="3"/>
        <v>6</v>
      </c>
      <c r="B64" s="52" t="s">
        <v>45</v>
      </c>
      <c r="C64" s="53"/>
      <c r="D64" s="37">
        <v>25</v>
      </c>
      <c r="E64" s="29">
        <v>30000</v>
      </c>
      <c r="F64" s="29">
        <f t="shared" si="2"/>
        <v>33000</v>
      </c>
      <c r="G64" s="29">
        <f t="shared" si="2"/>
        <v>36000</v>
      </c>
      <c r="H64" s="29">
        <f t="shared" si="2"/>
        <v>40000</v>
      </c>
      <c r="I64" s="29">
        <f t="shared" si="2"/>
        <v>44000</v>
      </c>
      <c r="J64" s="29">
        <f t="shared" si="2"/>
        <v>48000</v>
      </c>
      <c r="K64" s="29">
        <f t="shared" si="2"/>
        <v>53000</v>
      </c>
      <c r="L64" s="29">
        <v>90000</v>
      </c>
      <c r="M64" s="29"/>
      <c r="N64" s="29">
        <v>400</v>
      </c>
      <c r="O64" s="29">
        <v>200</v>
      </c>
      <c r="P64" s="29">
        <v>100</v>
      </c>
      <c r="R64" s="5"/>
    </row>
    <row r="65" spans="1:18" ht="15.75">
      <c r="A65" s="6">
        <f t="shared" si="3"/>
        <v>7</v>
      </c>
      <c r="B65" s="52" t="s">
        <v>40</v>
      </c>
      <c r="C65" s="53"/>
      <c r="D65" s="37">
        <v>25</v>
      </c>
      <c r="E65" s="29">
        <v>30000</v>
      </c>
      <c r="F65" s="29">
        <f t="shared" si="2"/>
        <v>33000</v>
      </c>
      <c r="G65" s="29">
        <f t="shared" si="2"/>
        <v>36000</v>
      </c>
      <c r="H65" s="29">
        <f t="shared" si="2"/>
        <v>40000</v>
      </c>
      <c r="I65" s="29">
        <f t="shared" si="2"/>
        <v>44000</v>
      </c>
      <c r="J65" s="29">
        <f t="shared" si="2"/>
        <v>48000</v>
      </c>
      <c r="K65" s="29">
        <f t="shared" si="2"/>
        <v>53000</v>
      </c>
      <c r="L65" s="29">
        <v>90000</v>
      </c>
      <c r="M65" s="29"/>
      <c r="N65" s="29">
        <v>400</v>
      </c>
      <c r="O65" s="29">
        <v>200</v>
      </c>
      <c r="P65" s="29">
        <v>100</v>
      </c>
      <c r="R65" s="5"/>
    </row>
    <row r="66" spans="1:18" ht="15.75">
      <c r="A66" s="6">
        <f t="shared" si="3"/>
        <v>8</v>
      </c>
      <c r="B66" s="52" t="s">
        <v>46</v>
      </c>
      <c r="C66" s="53"/>
      <c r="D66" s="37">
        <v>25</v>
      </c>
      <c r="E66" s="29">
        <v>30000</v>
      </c>
      <c r="F66" s="29">
        <f t="shared" si="2"/>
        <v>33000</v>
      </c>
      <c r="G66" s="29">
        <f t="shared" si="2"/>
        <v>36000</v>
      </c>
      <c r="H66" s="29">
        <f t="shared" si="2"/>
        <v>40000</v>
      </c>
      <c r="I66" s="29">
        <f t="shared" si="2"/>
        <v>44000</v>
      </c>
      <c r="J66" s="29">
        <f t="shared" si="2"/>
        <v>48000</v>
      </c>
      <c r="K66" s="29">
        <f t="shared" si="2"/>
        <v>53000</v>
      </c>
      <c r="L66" s="29">
        <v>70000</v>
      </c>
      <c r="M66" s="29"/>
      <c r="N66" s="29">
        <v>400</v>
      </c>
      <c r="O66" s="29">
        <v>200</v>
      </c>
      <c r="P66" s="29">
        <v>100</v>
      </c>
      <c r="R66" s="5"/>
    </row>
    <row r="67" spans="1:18" ht="15.75">
      <c r="A67" s="6">
        <f t="shared" si="3"/>
        <v>9</v>
      </c>
      <c r="B67" s="52" t="s">
        <v>41</v>
      </c>
      <c r="C67" s="53"/>
      <c r="D67" s="37">
        <v>20</v>
      </c>
      <c r="E67" s="29">
        <v>20000</v>
      </c>
      <c r="F67" s="29">
        <f t="shared" si="2"/>
        <v>22000</v>
      </c>
      <c r="G67" s="29">
        <f t="shared" si="2"/>
        <v>24000</v>
      </c>
      <c r="H67" s="29">
        <f t="shared" si="2"/>
        <v>26000</v>
      </c>
      <c r="I67" s="29">
        <f t="shared" si="2"/>
        <v>29000</v>
      </c>
      <c r="J67" s="29">
        <f t="shared" si="2"/>
        <v>32000</v>
      </c>
      <c r="K67" s="29">
        <f t="shared" si="2"/>
        <v>35000</v>
      </c>
      <c r="L67" s="29">
        <v>70000</v>
      </c>
      <c r="M67" s="29">
        <v>6000</v>
      </c>
      <c r="N67" s="29">
        <v>300</v>
      </c>
      <c r="O67" s="29">
        <v>150</v>
      </c>
      <c r="P67" s="29">
        <v>100</v>
      </c>
      <c r="R67" s="5"/>
    </row>
    <row r="68" spans="1:18" ht="15.75">
      <c r="A68" s="6">
        <f t="shared" si="3"/>
        <v>10</v>
      </c>
      <c r="B68" s="52" t="s">
        <v>42</v>
      </c>
      <c r="C68" s="53"/>
      <c r="D68" s="37">
        <v>20</v>
      </c>
      <c r="E68" s="29">
        <v>20000</v>
      </c>
      <c r="F68" s="29">
        <f aca="true" t="shared" si="4" ref="F68:K68">ROUND(E68*1.1,-3)</f>
        <v>22000</v>
      </c>
      <c r="G68" s="29">
        <f t="shared" si="4"/>
        <v>24000</v>
      </c>
      <c r="H68" s="29">
        <f t="shared" si="4"/>
        <v>26000</v>
      </c>
      <c r="I68" s="29">
        <f t="shared" si="4"/>
        <v>29000</v>
      </c>
      <c r="J68" s="29">
        <f t="shared" si="4"/>
        <v>32000</v>
      </c>
      <c r="K68" s="29">
        <f t="shared" si="4"/>
        <v>35000</v>
      </c>
      <c r="L68" s="29">
        <v>70000</v>
      </c>
      <c r="M68" s="29">
        <v>6000</v>
      </c>
      <c r="N68" s="29">
        <v>250</v>
      </c>
      <c r="O68" s="29">
        <v>130</v>
      </c>
      <c r="P68" s="29">
        <v>100</v>
      </c>
      <c r="R68" s="5"/>
    </row>
    <row r="69" spans="1:18" ht="15.75">
      <c r="A69" s="6">
        <f t="shared" si="3"/>
        <v>11</v>
      </c>
      <c r="B69" s="52" t="s">
        <v>43</v>
      </c>
      <c r="C69" s="53"/>
      <c r="D69" s="37">
        <v>15</v>
      </c>
      <c r="E69" s="29">
        <v>15000</v>
      </c>
      <c r="F69" s="29">
        <f aca="true" t="shared" si="5" ref="F69:K69">ROUND(E69*1.1,-3)</f>
        <v>17000</v>
      </c>
      <c r="G69" s="29">
        <f t="shared" si="5"/>
        <v>19000</v>
      </c>
      <c r="H69" s="29">
        <f t="shared" si="5"/>
        <v>21000</v>
      </c>
      <c r="I69" s="29">
        <f t="shared" si="5"/>
        <v>23000</v>
      </c>
      <c r="J69" s="29">
        <f t="shared" si="5"/>
        <v>25000</v>
      </c>
      <c r="K69" s="29">
        <f t="shared" si="5"/>
        <v>28000</v>
      </c>
      <c r="L69" s="29">
        <v>50000</v>
      </c>
      <c r="M69" s="29">
        <v>6000</v>
      </c>
      <c r="N69" s="29">
        <v>150</v>
      </c>
      <c r="O69" s="29">
        <v>120</v>
      </c>
      <c r="P69" s="29">
        <v>100</v>
      </c>
      <c r="R69" s="5"/>
    </row>
    <row r="70" spans="1:16" ht="12.75" customHeight="1">
      <c r="A70" s="54"/>
      <c r="B70" s="54"/>
      <c r="C70" s="54"/>
      <c r="D70" s="54"/>
      <c r="E70" s="54"/>
      <c r="F70" s="54"/>
      <c r="G70" s="54"/>
      <c r="H70" s="54"/>
      <c r="I70" s="54"/>
      <c r="J70" s="54"/>
      <c r="K70" s="54"/>
      <c r="L70" s="54"/>
      <c r="M70" s="54"/>
      <c r="N70" s="54"/>
      <c r="O70" s="54"/>
      <c r="P70" s="54"/>
    </row>
    <row r="71" spans="1:16" ht="12.75" customHeight="1">
      <c r="A71" s="48" t="s">
        <v>0</v>
      </c>
      <c r="B71" s="68" t="s">
        <v>5</v>
      </c>
      <c r="C71" s="69"/>
      <c r="D71" s="65" t="s">
        <v>23</v>
      </c>
      <c r="E71" s="65"/>
      <c r="F71" s="65"/>
      <c r="G71" s="65"/>
      <c r="H71" s="65"/>
      <c r="I71" s="65"/>
      <c r="J71" s="65"/>
      <c r="K71" s="65"/>
      <c r="L71" s="65"/>
      <c r="M71" s="65"/>
      <c r="N71" s="65"/>
      <c r="O71" s="65"/>
      <c r="P71" s="65"/>
    </row>
    <row r="72" spans="1:18" s="2" customFormat="1" ht="12.75" customHeight="1">
      <c r="A72" s="54"/>
      <c r="B72" s="68"/>
      <c r="C72" s="69"/>
      <c r="D72" s="46" t="s">
        <v>11</v>
      </c>
      <c r="E72" s="54" t="s">
        <v>14</v>
      </c>
      <c r="F72" s="54" t="s">
        <v>15</v>
      </c>
      <c r="G72" s="54" t="s">
        <v>16</v>
      </c>
      <c r="H72" s="54" t="s">
        <v>17</v>
      </c>
      <c r="I72" s="54" t="s">
        <v>18</v>
      </c>
      <c r="J72" s="54" t="s">
        <v>19</v>
      </c>
      <c r="K72" s="54" t="s">
        <v>20</v>
      </c>
      <c r="L72" s="54" t="s">
        <v>21</v>
      </c>
      <c r="M72" s="54" t="s">
        <v>22</v>
      </c>
      <c r="N72" s="54" t="s">
        <v>12</v>
      </c>
      <c r="O72" s="77" t="s">
        <v>148</v>
      </c>
      <c r="P72" s="54" t="s">
        <v>13</v>
      </c>
      <c r="Q72" s="18"/>
      <c r="R72" s="18"/>
    </row>
    <row r="73" spans="1:18" s="2" customFormat="1" ht="12.75">
      <c r="A73" s="54"/>
      <c r="B73" s="68"/>
      <c r="C73" s="69"/>
      <c r="D73" s="47"/>
      <c r="E73" s="54"/>
      <c r="F73" s="54"/>
      <c r="G73" s="54"/>
      <c r="H73" s="54"/>
      <c r="I73" s="54"/>
      <c r="J73" s="54"/>
      <c r="K73" s="54"/>
      <c r="L73" s="54"/>
      <c r="M73" s="54"/>
      <c r="N73" s="54"/>
      <c r="O73" s="78"/>
      <c r="P73" s="54"/>
      <c r="Q73" s="18"/>
      <c r="R73" s="18"/>
    </row>
    <row r="74" spans="1:18" s="2" customFormat="1" ht="12.75" customHeight="1">
      <c r="A74" s="54"/>
      <c r="B74" s="68"/>
      <c r="C74" s="69"/>
      <c r="D74" s="48"/>
      <c r="E74" s="6" t="s">
        <v>138</v>
      </c>
      <c r="F74" s="6" t="s">
        <v>138</v>
      </c>
      <c r="G74" s="6" t="s">
        <v>138</v>
      </c>
      <c r="H74" s="6" t="s">
        <v>138</v>
      </c>
      <c r="I74" s="6" t="s">
        <v>138</v>
      </c>
      <c r="J74" s="6" t="s">
        <v>138</v>
      </c>
      <c r="K74" s="6" t="s">
        <v>138</v>
      </c>
      <c r="L74" s="6" t="s">
        <v>138</v>
      </c>
      <c r="M74" s="6" t="s">
        <v>138</v>
      </c>
      <c r="N74" s="6"/>
      <c r="O74" s="6"/>
      <c r="P74" s="6"/>
      <c r="Q74" s="18"/>
      <c r="R74" s="18"/>
    </row>
    <row r="75" spans="1:18" s="2" customFormat="1" ht="12.75">
      <c r="A75" s="54"/>
      <c r="B75" s="42"/>
      <c r="C75" s="43"/>
      <c r="D75" s="6" t="s">
        <v>2</v>
      </c>
      <c r="E75" s="6" t="s">
        <v>3</v>
      </c>
      <c r="F75" s="6" t="s">
        <v>3</v>
      </c>
      <c r="G75" s="6" t="s">
        <v>3</v>
      </c>
      <c r="H75" s="6" t="s">
        <v>3</v>
      </c>
      <c r="I75" s="6" t="s">
        <v>3</v>
      </c>
      <c r="J75" s="6" t="s">
        <v>3</v>
      </c>
      <c r="K75" s="6" t="s">
        <v>3</v>
      </c>
      <c r="L75" s="6" t="s">
        <v>3</v>
      </c>
      <c r="M75" s="6" t="s">
        <v>3</v>
      </c>
      <c r="N75" s="6" t="s">
        <v>2</v>
      </c>
      <c r="O75" s="6" t="s">
        <v>2</v>
      </c>
      <c r="P75" s="6" t="s">
        <v>2</v>
      </c>
      <c r="Q75" s="18"/>
      <c r="R75" s="18"/>
    </row>
    <row r="76" spans="1:18" ht="13.5" customHeight="1">
      <c r="A76" s="73" t="s">
        <v>48</v>
      </c>
      <c r="B76" s="74"/>
      <c r="C76" s="75"/>
      <c r="D76" s="30"/>
      <c r="E76" s="7"/>
      <c r="F76" s="7"/>
      <c r="G76" s="7"/>
      <c r="H76" s="7"/>
      <c r="I76" s="7"/>
      <c r="J76" s="7"/>
      <c r="K76" s="7"/>
      <c r="L76" s="7"/>
      <c r="M76" s="7"/>
      <c r="N76" s="7"/>
      <c r="O76" s="7"/>
      <c r="P76" s="7"/>
      <c r="R76" s="5"/>
    </row>
    <row r="77" spans="1:18" ht="15.75">
      <c r="A77" s="46">
        <v>1</v>
      </c>
      <c r="B77" s="49" t="s">
        <v>27</v>
      </c>
      <c r="C77" s="20" t="s">
        <v>27</v>
      </c>
      <c r="D77" s="38">
        <v>2.5</v>
      </c>
      <c r="E77" s="29">
        <v>3500</v>
      </c>
      <c r="F77" s="29">
        <v>4500</v>
      </c>
      <c r="G77" s="29">
        <v>5500</v>
      </c>
      <c r="H77" s="29">
        <v>6500</v>
      </c>
      <c r="I77" s="29">
        <v>8000</v>
      </c>
      <c r="J77" s="29">
        <v>9000</v>
      </c>
      <c r="K77" s="29">
        <v>12000</v>
      </c>
      <c r="L77" s="29">
        <v>50000</v>
      </c>
      <c r="M77" s="29">
        <v>3000</v>
      </c>
      <c r="N77" s="29">
        <v>150</v>
      </c>
      <c r="O77" s="29">
        <v>120</v>
      </c>
      <c r="P77" s="29">
        <v>80</v>
      </c>
      <c r="R77" s="5"/>
    </row>
    <row r="78" spans="1:18" ht="15.75">
      <c r="A78" s="47"/>
      <c r="B78" s="50"/>
      <c r="C78" s="20" t="s">
        <v>72</v>
      </c>
      <c r="D78" s="38">
        <v>1.5</v>
      </c>
      <c r="E78" s="29">
        <v>3000</v>
      </c>
      <c r="F78" s="29">
        <v>4000</v>
      </c>
      <c r="G78" s="29">
        <v>5000</v>
      </c>
      <c r="H78" s="29">
        <v>6000</v>
      </c>
      <c r="I78" s="29">
        <v>7000</v>
      </c>
      <c r="J78" s="29">
        <v>8000</v>
      </c>
      <c r="K78" s="29">
        <v>9000</v>
      </c>
      <c r="L78" s="29"/>
      <c r="M78" s="29"/>
      <c r="N78" s="29"/>
      <c r="O78" s="29"/>
      <c r="P78" s="29"/>
      <c r="R78" s="5"/>
    </row>
    <row r="79" spans="1:18" ht="15.75">
      <c r="A79" s="47"/>
      <c r="B79" s="50"/>
      <c r="C79" s="20" t="s">
        <v>73</v>
      </c>
      <c r="D79" s="38">
        <v>1.5</v>
      </c>
      <c r="E79" s="29">
        <v>3000</v>
      </c>
      <c r="F79" s="29">
        <v>4000</v>
      </c>
      <c r="G79" s="29">
        <v>5000</v>
      </c>
      <c r="H79" s="29">
        <v>6000</v>
      </c>
      <c r="I79" s="29">
        <v>7000</v>
      </c>
      <c r="J79" s="29">
        <v>8000</v>
      </c>
      <c r="K79" s="29">
        <v>9000</v>
      </c>
      <c r="L79" s="29"/>
      <c r="M79" s="29"/>
      <c r="N79" s="29"/>
      <c r="O79" s="29"/>
      <c r="P79" s="29"/>
      <c r="R79" s="5"/>
    </row>
    <row r="80" spans="1:18" ht="15.75">
      <c r="A80" s="47"/>
      <c r="B80" s="50"/>
      <c r="C80" s="20" t="s">
        <v>74</v>
      </c>
      <c r="D80" s="38">
        <v>1.5</v>
      </c>
      <c r="E80" s="29">
        <v>3000</v>
      </c>
      <c r="F80" s="29">
        <v>4000</v>
      </c>
      <c r="G80" s="29">
        <v>5000</v>
      </c>
      <c r="H80" s="29">
        <v>6000</v>
      </c>
      <c r="I80" s="29">
        <v>7000</v>
      </c>
      <c r="J80" s="29">
        <v>8000</v>
      </c>
      <c r="K80" s="29">
        <v>9000</v>
      </c>
      <c r="L80" s="29"/>
      <c r="M80" s="29"/>
      <c r="N80" s="29"/>
      <c r="O80" s="29"/>
      <c r="P80" s="29"/>
      <c r="R80" s="5"/>
    </row>
    <row r="81" spans="1:18" ht="15.75">
      <c r="A81" s="48"/>
      <c r="B81" s="51"/>
      <c r="C81" s="20" t="s">
        <v>75</v>
      </c>
      <c r="D81" s="38">
        <v>1.5</v>
      </c>
      <c r="E81" s="29">
        <v>3000</v>
      </c>
      <c r="F81" s="29">
        <v>4000</v>
      </c>
      <c r="G81" s="29">
        <v>5000</v>
      </c>
      <c r="H81" s="29">
        <v>6000</v>
      </c>
      <c r="I81" s="29">
        <v>7000</v>
      </c>
      <c r="J81" s="29">
        <v>8000</v>
      </c>
      <c r="K81" s="29">
        <v>9000</v>
      </c>
      <c r="L81" s="29"/>
      <c r="M81" s="29"/>
      <c r="N81" s="29"/>
      <c r="O81" s="29"/>
      <c r="P81" s="29"/>
      <c r="R81" s="5"/>
    </row>
    <row r="82" spans="1:18" ht="15.75">
      <c r="A82" s="46">
        <f>A77+1</f>
        <v>2</v>
      </c>
      <c r="B82" s="49" t="s">
        <v>52</v>
      </c>
      <c r="C82" s="20" t="s">
        <v>52</v>
      </c>
      <c r="D82" s="38">
        <v>3.5</v>
      </c>
      <c r="E82" s="29">
        <v>5000</v>
      </c>
      <c r="F82" s="29">
        <v>6000</v>
      </c>
      <c r="G82" s="29">
        <v>7000</v>
      </c>
      <c r="H82" s="29">
        <v>8000</v>
      </c>
      <c r="I82" s="29">
        <v>9000</v>
      </c>
      <c r="J82" s="29">
        <v>10000</v>
      </c>
      <c r="K82" s="29">
        <v>12000</v>
      </c>
      <c r="L82" s="29">
        <v>40000</v>
      </c>
      <c r="M82" s="29">
        <v>4000</v>
      </c>
      <c r="N82" s="29">
        <v>150</v>
      </c>
      <c r="O82" s="29">
        <v>120</v>
      </c>
      <c r="P82" s="29">
        <v>80</v>
      </c>
      <c r="R82" s="5"/>
    </row>
    <row r="83" spans="1:18" ht="15.75">
      <c r="A83" s="47"/>
      <c r="B83" s="50"/>
      <c r="C83" s="20" t="s">
        <v>76</v>
      </c>
      <c r="D83" s="38">
        <v>1.5</v>
      </c>
      <c r="E83" s="29">
        <v>3500</v>
      </c>
      <c r="F83" s="29">
        <v>4500</v>
      </c>
      <c r="G83" s="29">
        <v>5500</v>
      </c>
      <c r="H83" s="29">
        <v>6500</v>
      </c>
      <c r="I83" s="29">
        <v>8000</v>
      </c>
      <c r="J83" s="29">
        <v>9000</v>
      </c>
      <c r="K83" s="29">
        <v>12000</v>
      </c>
      <c r="L83" s="29">
        <v>50000</v>
      </c>
      <c r="M83" s="29"/>
      <c r="N83" s="29"/>
      <c r="O83" s="29"/>
      <c r="P83" s="29"/>
      <c r="R83" s="5"/>
    </row>
    <row r="84" spans="1:18" ht="15.75">
      <c r="A84" s="47"/>
      <c r="B84" s="50"/>
      <c r="C84" s="20" t="s">
        <v>77</v>
      </c>
      <c r="D84" s="38">
        <v>1.5</v>
      </c>
      <c r="E84" s="29">
        <v>3500</v>
      </c>
      <c r="F84" s="29">
        <v>4500</v>
      </c>
      <c r="G84" s="29">
        <v>5500</v>
      </c>
      <c r="H84" s="29">
        <v>6500</v>
      </c>
      <c r="I84" s="29">
        <v>8000</v>
      </c>
      <c r="J84" s="29">
        <v>9000</v>
      </c>
      <c r="K84" s="29">
        <v>12000</v>
      </c>
      <c r="L84" s="29">
        <v>50000</v>
      </c>
      <c r="M84" s="29"/>
      <c r="N84" s="29"/>
      <c r="O84" s="29"/>
      <c r="P84" s="29"/>
      <c r="R84" s="5"/>
    </row>
    <row r="85" spans="1:18" ht="15.75">
      <c r="A85" s="47"/>
      <c r="B85" s="50"/>
      <c r="C85" s="20" t="s">
        <v>78</v>
      </c>
      <c r="D85" s="38">
        <v>1.5</v>
      </c>
      <c r="E85" s="29">
        <v>3500</v>
      </c>
      <c r="F85" s="29">
        <v>4500</v>
      </c>
      <c r="G85" s="29">
        <v>5500</v>
      </c>
      <c r="H85" s="29">
        <v>6500</v>
      </c>
      <c r="I85" s="29">
        <v>8000</v>
      </c>
      <c r="J85" s="29">
        <v>9000</v>
      </c>
      <c r="K85" s="29">
        <v>12000</v>
      </c>
      <c r="L85" s="29">
        <v>50000</v>
      </c>
      <c r="M85" s="29"/>
      <c r="N85" s="29"/>
      <c r="O85" s="29"/>
      <c r="P85" s="29"/>
      <c r="R85" s="5"/>
    </row>
    <row r="86" spans="1:18" ht="15.75">
      <c r="A86" s="48"/>
      <c r="B86" s="51"/>
      <c r="C86" s="20" t="s">
        <v>79</v>
      </c>
      <c r="D86" s="38">
        <v>1.5</v>
      </c>
      <c r="E86" s="29">
        <v>3000</v>
      </c>
      <c r="F86" s="29">
        <v>4000</v>
      </c>
      <c r="G86" s="29">
        <v>5000</v>
      </c>
      <c r="H86" s="29">
        <v>6000</v>
      </c>
      <c r="I86" s="29">
        <v>7000</v>
      </c>
      <c r="J86" s="29">
        <v>8000</v>
      </c>
      <c r="K86" s="29">
        <v>9000</v>
      </c>
      <c r="L86" s="29"/>
      <c r="M86" s="29"/>
      <c r="N86" s="29"/>
      <c r="O86" s="29"/>
      <c r="P86" s="29"/>
      <c r="R86" s="5"/>
    </row>
    <row r="87" spans="1:18" ht="15.75">
      <c r="A87" s="46">
        <f>A82+1</f>
        <v>3</v>
      </c>
      <c r="B87" s="49" t="s">
        <v>25</v>
      </c>
      <c r="C87" s="20" t="s">
        <v>25</v>
      </c>
      <c r="D87" s="38">
        <v>10</v>
      </c>
      <c r="E87" s="29">
        <v>10000</v>
      </c>
      <c r="F87" s="29">
        <v>15000</v>
      </c>
      <c r="G87" s="29">
        <v>20000</v>
      </c>
      <c r="H87" s="29">
        <v>22000</v>
      </c>
      <c r="I87" s="29">
        <v>25000</v>
      </c>
      <c r="J87" s="29">
        <v>28000</v>
      </c>
      <c r="K87" s="29">
        <v>30000</v>
      </c>
      <c r="L87" s="29">
        <v>60000</v>
      </c>
      <c r="M87" s="29">
        <v>4000</v>
      </c>
      <c r="N87" s="29">
        <v>200</v>
      </c>
      <c r="O87" s="29">
        <v>150</v>
      </c>
      <c r="P87" s="29">
        <v>120</v>
      </c>
      <c r="R87" s="5"/>
    </row>
    <row r="88" spans="1:18" ht="15.75">
      <c r="A88" s="47"/>
      <c r="B88" s="50"/>
      <c r="C88" s="20" t="s">
        <v>82</v>
      </c>
      <c r="D88" s="38">
        <v>3.5</v>
      </c>
      <c r="E88" s="29">
        <v>2500</v>
      </c>
      <c r="F88" s="29">
        <v>3500</v>
      </c>
      <c r="G88" s="29">
        <v>4500</v>
      </c>
      <c r="H88" s="29">
        <v>5500</v>
      </c>
      <c r="I88" s="29">
        <v>6500</v>
      </c>
      <c r="J88" s="29">
        <v>8000</v>
      </c>
      <c r="K88" s="29">
        <v>10000</v>
      </c>
      <c r="L88" s="29"/>
      <c r="M88" s="29"/>
      <c r="N88" s="29"/>
      <c r="O88" s="29"/>
      <c r="P88" s="29"/>
      <c r="R88" s="5"/>
    </row>
    <row r="89" spans="1:18" ht="15.75">
      <c r="A89" s="47"/>
      <c r="B89" s="50"/>
      <c r="C89" s="20" t="s">
        <v>80</v>
      </c>
      <c r="D89" s="38">
        <v>15</v>
      </c>
      <c r="E89" s="29">
        <v>15000</v>
      </c>
      <c r="F89" s="29">
        <f aca="true" t="shared" si="6" ref="F89:K89">ROUND(E89*1.1,-3)</f>
        <v>17000</v>
      </c>
      <c r="G89" s="29">
        <f t="shared" si="6"/>
        <v>19000</v>
      </c>
      <c r="H89" s="29">
        <f t="shared" si="6"/>
        <v>21000</v>
      </c>
      <c r="I89" s="29">
        <f t="shared" si="6"/>
        <v>23000</v>
      </c>
      <c r="J89" s="29">
        <f t="shared" si="6"/>
        <v>25000</v>
      </c>
      <c r="K89" s="29">
        <f t="shared" si="6"/>
        <v>28000</v>
      </c>
      <c r="L89" s="29">
        <v>60000</v>
      </c>
      <c r="M89" s="29">
        <v>4000</v>
      </c>
      <c r="N89" s="29">
        <v>300</v>
      </c>
      <c r="O89" s="29">
        <v>200</v>
      </c>
      <c r="P89" s="29">
        <v>120</v>
      </c>
      <c r="R89" s="5"/>
    </row>
    <row r="90" spans="1:18" ht="15.75">
      <c r="A90" s="48"/>
      <c r="B90" s="51"/>
      <c r="C90" s="20" t="s">
        <v>81</v>
      </c>
      <c r="D90" s="38">
        <v>3.5</v>
      </c>
      <c r="E90" s="29">
        <v>2500</v>
      </c>
      <c r="F90" s="29">
        <v>3500</v>
      </c>
      <c r="G90" s="29">
        <v>4500</v>
      </c>
      <c r="H90" s="29">
        <v>5500</v>
      </c>
      <c r="I90" s="29">
        <v>6500</v>
      </c>
      <c r="J90" s="29">
        <v>8000</v>
      </c>
      <c r="K90" s="29">
        <v>10000</v>
      </c>
      <c r="L90" s="29"/>
      <c r="M90" s="29"/>
      <c r="N90" s="29"/>
      <c r="O90" s="29"/>
      <c r="P90" s="29"/>
      <c r="R90" s="5"/>
    </row>
    <row r="91" spans="1:18" ht="15.75">
      <c r="A91" s="46">
        <f>A87+1</f>
        <v>4</v>
      </c>
      <c r="B91" s="49" t="s">
        <v>28</v>
      </c>
      <c r="C91" s="20" t="s">
        <v>28</v>
      </c>
      <c r="D91" s="38">
        <v>2.5</v>
      </c>
      <c r="E91" s="29">
        <v>4000</v>
      </c>
      <c r="F91" s="29">
        <v>5000</v>
      </c>
      <c r="G91" s="29">
        <v>6000</v>
      </c>
      <c r="H91" s="29">
        <v>7000</v>
      </c>
      <c r="I91" s="29">
        <v>8000</v>
      </c>
      <c r="J91" s="29">
        <v>10000</v>
      </c>
      <c r="K91" s="29">
        <v>15000</v>
      </c>
      <c r="L91" s="29">
        <v>40000</v>
      </c>
      <c r="M91" s="29">
        <v>4000</v>
      </c>
      <c r="N91" s="29">
        <v>150</v>
      </c>
      <c r="O91" s="29">
        <v>120</v>
      </c>
      <c r="P91" s="29">
        <v>80</v>
      </c>
      <c r="R91" s="5"/>
    </row>
    <row r="92" spans="1:18" ht="15.75">
      <c r="A92" s="47"/>
      <c r="B92" s="50"/>
      <c r="C92" s="20" t="s">
        <v>83</v>
      </c>
      <c r="D92" s="38">
        <v>1.5</v>
      </c>
      <c r="E92" s="29">
        <v>4000</v>
      </c>
      <c r="F92" s="29">
        <v>5000</v>
      </c>
      <c r="G92" s="29">
        <v>6000</v>
      </c>
      <c r="H92" s="29">
        <v>7000</v>
      </c>
      <c r="I92" s="29">
        <v>8000</v>
      </c>
      <c r="J92" s="29">
        <v>10000</v>
      </c>
      <c r="K92" s="29">
        <v>15000</v>
      </c>
      <c r="L92" s="29"/>
      <c r="M92" s="29"/>
      <c r="N92" s="29"/>
      <c r="O92" s="29"/>
      <c r="P92" s="29"/>
      <c r="R92" s="5"/>
    </row>
    <row r="93" spans="1:18" ht="15.75">
      <c r="A93" s="47"/>
      <c r="B93" s="50"/>
      <c r="C93" s="20" t="s">
        <v>84</v>
      </c>
      <c r="D93" s="38">
        <v>0.8</v>
      </c>
      <c r="E93" s="29">
        <v>3000</v>
      </c>
      <c r="F93" s="29">
        <v>4000</v>
      </c>
      <c r="G93" s="29">
        <v>5000</v>
      </c>
      <c r="H93" s="29">
        <v>6000</v>
      </c>
      <c r="I93" s="29">
        <v>7000</v>
      </c>
      <c r="J93" s="29">
        <v>8000</v>
      </c>
      <c r="K93" s="29">
        <v>9000</v>
      </c>
      <c r="L93" s="29"/>
      <c r="M93" s="29"/>
      <c r="N93" s="29"/>
      <c r="O93" s="29"/>
      <c r="P93" s="29"/>
      <c r="R93" s="5"/>
    </row>
    <row r="94" spans="1:18" ht="15.75">
      <c r="A94" s="48"/>
      <c r="B94" s="51"/>
      <c r="C94" s="20" t="s">
        <v>85</v>
      </c>
      <c r="D94" s="38">
        <v>0.5</v>
      </c>
      <c r="E94" s="29">
        <v>3000</v>
      </c>
      <c r="F94" s="29">
        <v>4000</v>
      </c>
      <c r="G94" s="29">
        <v>5000</v>
      </c>
      <c r="H94" s="29">
        <v>6000</v>
      </c>
      <c r="I94" s="29">
        <v>7000</v>
      </c>
      <c r="J94" s="29">
        <v>8000</v>
      </c>
      <c r="K94" s="29">
        <v>9000</v>
      </c>
      <c r="L94" s="29"/>
      <c r="M94" s="29"/>
      <c r="N94" s="29"/>
      <c r="O94" s="29"/>
      <c r="P94" s="29"/>
      <c r="R94" s="5"/>
    </row>
    <row r="95" spans="1:18" ht="15.75">
      <c r="A95" s="46">
        <f>A91+1</f>
        <v>5</v>
      </c>
      <c r="B95" s="49" t="s">
        <v>29</v>
      </c>
      <c r="C95" s="20" t="s">
        <v>29</v>
      </c>
      <c r="D95" s="38">
        <v>1.5</v>
      </c>
      <c r="E95" s="29">
        <v>4000</v>
      </c>
      <c r="F95" s="29">
        <v>5000</v>
      </c>
      <c r="G95" s="29">
        <v>6000</v>
      </c>
      <c r="H95" s="29">
        <v>7000</v>
      </c>
      <c r="I95" s="29">
        <v>8000</v>
      </c>
      <c r="J95" s="29">
        <v>10000</v>
      </c>
      <c r="K95" s="29">
        <v>15000</v>
      </c>
      <c r="L95" s="29">
        <v>40000</v>
      </c>
      <c r="M95" s="29">
        <v>4000</v>
      </c>
      <c r="N95" s="29">
        <v>150</v>
      </c>
      <c r="O95" s="29">
        <v>120</v>
      </c>
      <c r="P95" s="29">
        <v>70</v>
      </c>
      <c r="R95" s="5"/>
    </row>
    <row r="96" spans="1:18" ht="15.75">
      <c r="A96" s="48"/>
      <c r="B96" s="51"/>
      <c r="C96" s="20" t="s">
        <v>86</v>
      </c>
      <c r="D96" s="38">
        <v>0.5</v>
      </c>
      <c r="E96" s="29">
        <v>3000</v>
      </c>
      <c r="F96" s="29">
        <v>4000</v>
      </c>
      <c r="G96" s="29">
        <v>5000</v>
      </c>
      <c r="H96" s="29">
        <v>6000</v>
      </c>
      <c r="I96" s="29">
        <v>7000</v>
      </c>
      <c r="J96" s="29">
        <v>8000</v>
      </c>
      <c r="K96" s="29">
        <v>9000</v>
      </c>
      <c r="L96" s="29"/>
      <c r="M96" s="29"/>
      <c r="N96" s="29"/>
      <c r="O96" s="29"/>
      <c r="P96" s="29"/>
      <c r="R96" s="5"/>
    </row>
    <row r="97" spans="1:18" ht="15.75">
      <c r="A97" s="46">
        <f>A95+1</f>
        <v>6</v>
      </c>
      <c r="B97" s="49" t="s">
        <v>30</v>
      </c>
      <c r="C97" s="20" t="s">
        <v>30</v>
      </c>
      <c r="D97" s="38">
        <v>0.5</v>
      </c>
      <c r="E97" s="29">
        <v>3000</v>
      </c>
      <c r="F97" s="29">
        <v>4000</v>
      </c>
      <c r="G97" s="29">
        <v>5000</v>
      </c>
      <c r="H97" s="29">
        <v>6000</v>
      </c>
      <c r="I97" s="29">
        <v>7000</v>
      </c>
      <c r="J97" s="29">
        <v>8000</v>
      </c>
      <c r="K97" s="29">
        <v>9000</v>
      </c>
      <c r="L97" s="29">
        <v>40000</v>
      </c>
      <c r="M97" s="29">
        <v>4000</v>
      </c>
      <c r="N97" s="29">
        <v>150</v>
      </c>
      <c r="O97" s="29">
        <v>120</v>
      </c>
      <c r="P97" s="29">
        <v>80</v>
      </c>
      <c r="R97" s="5"/>
    </row>
    <row r="98" spans="1:18" ht="15.75">
      <c r="A98" s="47"/>
      <c r="B98" s="50"/>
      <c r="C98" s="20" t="s">
        <v>87</v>
      </c>
      <c r="D98" s="38">
        <v>0.5</v>
      </c>
      <c r="E98" s="29">
        <v>3000</v>
      </c>
      <c r="F98" s="29">
        <v>4000</v>
      </c>
      <c r="G98" s="29">
        <v>5000</v>
      </c>
      <c r="H98" s="29">
        <v>6000</v>
      </c>
      <c r="I98" s="29">
        <v>7000</v>
      </c>
      <c r="J98" s="29">
        <v>8000</v>
      </c>
      <c r="K98" s="29">
        <v>9000</v>
      </c>
      <c r="L98" s="29"/>
      <c r="M98" s="29"/>
      <c r="N98" s="29"/>
      <c r="O98" s="29"/>
      <c r="P98" s="29"/>
      <c r="R98" s="5"/>
    </row>
    <row r="99" spans="1:18" ht="15.75">
      <c r="A99" s="47"/>
      <c r="B99" s="50"/>
      <c r="C99" s="20" t="s">
        <v>88</v>
      </c>
      <c r="D99" s="38">
        <v>0.5</v>
      </c>
      <c r="E99" s="29">
        <v>3000</v>
      </c>
      <c r="F99" s="29">
        <v>4000</v>
      </c>
      <c r="G99" s="29">
        <v>5000</v>
      </c>
      <c r="H99" s="29">
        <v>6000</v>
      </c>
      <c r="I99" s="29">
        <v>7000</v>
      </c>
      <c r="J99" s="29">
        <v>8000</v>
      </c>
      <c r="K99" s="29">
        <v>9000</v>
      </c>
      <c r="L99" s="29"/>
      <c r="M99" s="29"/>
      <c r="N99" s="29"/>
      <c r="O99" s="29"/>
      <c r="P99" s="29"/>
      <c r="R99" s="5"/>
    </row>
    <row r="100" spans="1:18" ht="15.75">
      <c r="A100" s="47"/>
      <c r="B100" s="50"/>
      <c r="C100" s="20" t="s">
        <v>89</v>
      </c>
      <c r="D100" s="38">
        <v>0.5</v>
      </c>
      <c r="E100" s="29">
        <v>3000</v>
      </c>
      <c r="F100" s="29">
        <v>4000</v>
      </c>
      <c r="G100" s="29">
        <v>5000</v>
      </c>
      <c r="H100" s="29">
        <v>6000</v>
      </c>
      <c r="I100" s="29">
        <v>7000</v>
      </c>
      <c r="J100" s="29">
        <v>8000</v>
      </c>
      <c r="K100" s="29">
        <v>9000</v>
      </c>
      <c r="L100" s="29"/>
      <c r="M100" s="29"/>
      <c r="N100" s="29"/>
      <c r="O100" s="29"/>
      <c r="P100" s="29"/>
      <c r="R100" s="5"/>
    </row>
    <row r="101" spans="1:18" ht="15.75">
      <c r="A101" s="47"/>
      <c r="B101" s="50"/>
      <c r="C101" s="20" t="s">
        <v>90</v>
      </c>
      <c r="D101" s="38">
        <v>0.5</v>
      </c>
      <c r="E101" s="29">
        <v>3000</v>
      </c>
      <c r="F101" s="29">
        <v>4000</v>
      </c>
      <c r="G101" s="29">
        <v>5000</v>
      </c>
      <c r="H101" s="29">
        <v>6000</v>
      </c>
      <c r="I101" s="29">
        <v>7000</v>
      </c>
      <c r="J101" s="29">
        <v>8000</v>
      </c>
      <c r="K101" s="29">
        <v>9000</v>
      </c>
      <c r="L101" s="29"/>
      <c r="M101" s="29"/>
      <c r="N101" s="29"/>
      <c r="O101" s="29"/>
      <c r="P101" s="29"/>
      <c r="R101" s="5"/>
    </row>
    <row r="102" spans="1:18" ht="15.75">
      <c r="A102" s="48"/>
      <c r="B102" s="51"/>
      <c r="C102" s="20" t="s">
        <v>91</v>
      </c>
      <c r="D102" s="38">
        <v>0.5</v>
      </c>
      <c r="E102" s="29">
        <v>3000</v>
      </c>
      <c r="F102" s="29">
        <v>4000</v>
      </c>
      <c r="G102" s="29">
        <v>5000</v>
      </c>
      <c r="H102" s="29">
        <v>6000</v>
      </c>
      <c r="I102" s="29">
        <v>7000</v>
      </c>
      <c r="J102" s="29">
        <v>8000</v>
      </c>
      <c r="K102" s="29">
        <v>9000</v>
      </c>
      <c r="L102" s="29"/>
      <c r="M102" s="29"/>
      <c r="N102" s="29"/>
      <c r="O102" s="29"/>
      <c r="P102" s="29"/>
      <c r="R102" s="5"/>
    </row>
    <row r="103" spans="1:18" ht="15.75">
      <c r="A103" s="46">
        <f>A97+1</f>
        <v>7</v>
      </c>
      <c r="B103" s="49" t="s">
        <v>31</v>
      </c>
      <c r="C103" s="20" t="s">
        <v>31</v>
      </c>
      <c r="D103" s="38">
        <v>5</v>
      </c>
      <c r="E103" s="29">
        <v>4000</v>
      </c>
      <c r="F103" s="29">
        <v>5000</v>
      </c>
      <c r="G103" s="29">
        <v>6000</v>
      </c>
      <c r="H103" s="29">
        <v>7000</v>
      </c>
      <c r="I103" s="29">
        <v>8000</v>
      </c>
      <c r="J103" s="29">
        <v>10000</v>
      </c>
      <c r="K103" s="29">
        <v>12000</v>
      </c>
      <c r="L103" s="29">
        <v>40000</v>
      </c>
      <c r="M103" s="29">
        <v>4000</v>
      </c>
      <c r="N103" s="29">
        <v>150</v>
      </c>
      <c r="O103" s="29">
        <v>120</v>
      </c>
      <c r="P103" s="29">
        <v>50</v>
      </c>
      <c r="R103" s="5"/>
    </row>
    <row r="104" spans="1:18" ht="15.75">
      <c r="A104" s="47"/>
      <c r="B104" s="50"/>
      <c r="C104" s="20" t="s">
        <v>92</v>
      </c>
      <c r="D104" s="38">
        <v>6</v>
      </c>
      <c r="E104" s="29">
        <v>5000</v>
      </c>
      <c r="F104" s="29">
        <v>6000</v>
      </c>
      <c r="G104" s="29">
        <v>7000</v>
      </c>
      <c r="H104" s="29">
        <v>8000</v>
      </c>
      <c r="I104" s="29">
        <v>9000</v>
      </c>
      <c r="J104" s="29">
        <v>12000</v>
      </c>
      <c r="K104" s="29">
        <v>15000</v>
      </c>
      <c r="L104" s="29">
        <v>40000</v>
      </c>
      <c r="M104" s="29">
        <v>4000</v>
      </c>
      <c r="N104" s="29"/>
      <c r="O104" s="29"/>
      <c r="P104" s="29"/>
      <c r="R104" s="5"/>
    </row>
    <row r="105" spans="1:18" ht="15.75">
      <c r="A105" s="47"/>
      <c r="B105" s="50"/>
      <c r="C105" s="20" t="s">
        <v>93</v>
      </c>
      <c r="D105" s="38">
        <v>4</v>
      </c>
      <c r="E105" s="29">
        <v>4000</v>
      </c>
      <c r="F105" s="29">
        <v>5000</v>
      </c>
      <c r="G105" s="29">
        <v>6000</v>
      </c>
      <c r="H105" s="29">
        <v>7000</v>
      </c>
      <c r="I105" s="29">
        <v>8000</v>
      </c>
      <c r="J105" s="29">
        <v>10000</v>
      </c>
      <c r="K105" s="29">
        <v>12000</v>
      </c>
      <c r="L105" s="29"/>
      <c r="M105" s="29"/>
      <c r="N105" s="29"/>
      <c r="O105" s="29"/>
      <c r="P105" s="29"/>
      <c r="R105" s="5"/>
    </row>
    <row r="106" spans="1:18" ht="15.75">
      <c r="A106" s="47"/>
      <c r="B106" s="50"/>
      <c r="C106" s="20" t="s">
        <v>94</v>
      </c>
      <c r="D106" s="38">
        <v>4</v>
      </c>
      <c r="E106" s="29">
        <v>4000</v>
      </c>
      <c r="F106" s="29">
        <v>5000</v>
      </c>
      <c r="G106" s="29">
        <v>6000</v>
      </c>
      <c r="H106" s="29">
        <v>7000</v>
      </c>
      <c r="I106" s="29">
        <v>8000</v>
      </c>
      <c r="J106" s="29">
        <v>10000</v>
      </c>
      <c r="K106" s="29">
        <v>12000</v>
      </c>
      <c r="L106" s="29"/>
      <c r="M106" s="29"/>
      <c r="N106" s="29"/>
      <c r="O106" s="29"/>
      <c r="P106" s="29"/>
      <c r="R106" s="5"/>
    </row>
    <row r="107" spans="1:18" ht="15.75">
      <c r="A107" s="47"/>
      <c r="B107" s="50"/>
      <c r="C107" s="20" t="s">
        <v>95</v>
      </c>
      <c r="D107" s="38">
        <v>2</v>
      </c>
      <c r="E107" s="29">
        <v>3000</v>
      </c>
      <c r="F107" s="29">
        <v>4000</v>
      </c>
      <c r="G107" s="29">
        <v>5000</v>
      </c>
      <c r="H107" s="29">
        <v>6000</v>
      </c>
      <c r="I107" s="29">
        <v>7000</v>
      </c>
      <c r="J107" s="29">
        <v>8000</v>
      </c>
      <c r="K107" s="29">
        <v>9000</v>
      </c>
      <c r="L107" s="29"/>
      <c r="M107" s="29"/>
      <c r="N107" s="29"/>
      <c r="O107" s="29"/>
      <c r="P107" s="29"/>
      <c r="R107" s="5"/>
    </row>
    <row r="108" spans="1:18" ht="15.75">
      <c r="A108" s="47"/>
      <c r="B108" s="50"/>
      <c r="C108" s="20" t="s">
        <v>96</v>
      </c>
      <c r="D108" s="38">
        <v>2</v>
      </c>
      <c r="E108" s="29">
        <v>3000</v>
      </c>
      <c r="F108" s="29">
        <v>4000</v>
      </c>
      <c r="G108" s="29">
        <v>5000</v>
      </c>
      <c r="H108" s="29">
        <v>6000</v>
      </c>
      <c r="I108" s="29">
        <v>7000</v>
      </c>
      <c r="J108" s="29">
        <v>8000</v>
      </c>
      <c r="K108" s="29">
        <v>9000</v>
      </c>
      <c r="L108" s="29"/>
      <c r="M108" s="29"/>
      <c r="N108" s="29"/>
      <c r="O108" s="29"/>
      <c r="P108" s="29"/>
      <c r="R108" s="5"/>
    </row>
    <row r="109" spans="1:18" ht="15.75">
      <c r="A109" s="47"/>
      <c r="B109" s="50"/>
      <c r="C109" s="20" t="s">
        <v>97</v>
      </c>
      <c r="D109" s="38">
        <v>3</v>
      </c>
      <c r="E109" s="29">
        <v>4000</v>
      </c>
      <c r="F109" s="29">
        <v>5000</v>
      </c>
      <c r="G109" s="29">
        <v>6000</v>
      </c>
      <c r="H109" s="29">
        <v>7000</v>
      </c>
      <c r="I109" s="29">
        <v>8000</v>
      </c>
      <c r="J109" s="29">
        <v>10000</v>
      </c>
      <c r="K109" s="29">
        <v>12000</v>
      </c>
      <c r="L109" s="29"/>
      <c r="M109" s="29"/>
      <c r="N109" s="29"/>
      <c r="O109" s="29"/>
      <c r="P109" s="29"/>
      <c r="R109" s="5"/>
    </row>
    <row r="110" spans="1:18" ht="15.75">
      <c r="A110" s="47"/>
      <c r="B110" s="50"/>
      <c r="C110" s="20" t="s">
        <v>98</v>
      </c>
      <c r="D110" s="38">
        <v>2</v>
      </c>
      <c r="E110" s="29">
        <v>3000</v>
      </c>
      <c r="F110" s="29">
        <v>4000</v>
      </c>
      <c r="G110" s="29">
        <v>5000</v>
      </c>
      <c r="H110" s="29">
        <v>6000</v>
      </c>
      <c r="I110" s="29">
        <v>7000</v>
      </c>
      <c r="J110" s="29">
        <v>8000</v>
      </c>
      <c r="K110" s="29">
        <v>9000</v>
      </c>
      <c r="L110" s="29"/>
      <c r="M110" s="29"/>
      <c r="N110" s="29"/>
      <c r="O110" s="29"/>
      <c r="P110" s="29"/>
      <c r="R110" s="5"/>
    </row>
    <row r="111" spans="1:18" ht="15.75">
      <c r="A111" s="48"/>
      <c r="B111" s="51"/>
      <c r="C111" s="20" t="s">
        <v>99</v>
      </c>
      <c r="D111" s="38">
        <v>3</v>
      </c>
      <c r="E111" s="29">
        <v>4000</v>
      </c>
      <c r="F111" s="29">
        <v>5000</v>
      </c>
      <c r="G111" s="29">
        <v>6000</v>
      </c>
      <c r="H111" s="29">
        <v>7000</v>
      </c>
      <c r="I111" s="29">
        <v>8000</v>
      </c>
      <c r="J111" s="29">
        <v>10000</v>
      </c>
      <c r="K111" s="29">
        <v>12000</v>
      </c>
      <c r="L111" s="29"/>
      <c r="M111" s="29"/>
      <c r="N111" s="29"/>
      <c r="O111" s="29"/>
      <c r="P111" s="29"/>
      <c r="R111" s="5"/>
    </row>
    <row r="112" spans="1:18" ht="15.75">
      <c r="A112" s="46">
        <f>A103+1</f>
        <v>8</v>
      </c>
      <c r="B112" s="49" t="s">
        <v>32</v>
      </c>
      <c r="C112" s="20" t="s">
        <v>32</v>
      </c>
      <c r="D112" s="38">
        <v>3.5</v>
      </c>
      <c r="E112" s="29">
        <v>5000</v>
      </c>
      <c r="F112" s="29">
        <v>6000</v>
      </c>
      <c r="G112" s="29">
        <v>7000</v>
      </c>
      <c r="H112" s="29">
        <v>8000</v>
      </c>
      <c r="I112" s="29">
        <v>9000</v>
      </c>
      <c r="J112" s="29">
        <v>12000</v>
      </c>
      <c r="K112" s="29">
        <v>14000</v>
      </c>
      <c r="L112" s="29">
        <v>40000</v>
      </c>
      <c r="M112" s="29">
        <v>4000</v>
      </c>
      <c r="N112" s="29">
        <v>200</v>
      </c>
      <c r="O112" s="29">
        <v>150</v>
      </c>
      <c r="P112" s="29">
        <v>80</v>
      </c>
      <c r="R112" s="5"/>
    </row>
    <row r="113" spans="1:18" ht="15.75">
      <c r="A113" s="47"/>
      <c r="B113" s="50"/>
      <c r="C113" s="20" t="s">
        <v>100</v>
      </c>
      <c r="D113" s="38">
        <v>3</v>
      </c>
      <c r="E113" s="29">
        <v>6000</v>
      </c>
      <c r="F113" s="29">
        <v>7000</v>
      </c>
      <c r="G113" s="29">
        <v>8000</v>
      </c>
      <c r="H113" s="29">
        <v>9000</v>
      </c>
      <c r="I113" s="29">
        <v>10000</v>
      </c>
      <c r="J113" s="29">
        <v>13000</v>
      </c>
      <c r="K113" s="29">
        <v>15000</v>
      </c>
      <c r="L113" s="29">
        <v>40000</v>
      </c>
      <c r="M113" s="29"/>
      <c r="N113" s="29"/>
      <c r="O113" s="29"/>
      <c r="P113" s="29"/>
      <c r="R113" s="5"/>
    </row>
    <row r="114" spans="1:18" ht="15.75">
      <c r="A114" s="48"/>
      <c r="B114" s="51"/>
      <c r="C114" s="20" t="s">
        <v>101</v>
      </c>
      <c r="D114" s="38">
        <v>2</v>
      </c>
      <c r="E114" s="29">
        <v>4000</v>
      </c>
      <c r="F114" s="29">
        <v>5000</v>
      </c>
      <c r="G114" s="29">
        <v>6000</v>
      </c>
      <c r="H114" s="29">
        <v>7000</v>
      </c>
      <c r="I114" s="29">
        <v>8000</v>
      </c>
      <c r="J114" s="29">
        <v>11000</v>
      </c>
      <c r="K114" s="29">
        <v>13000</v>
      </c>
      <c r="L114" s="29"/>
      <c r="M114" s="29"/>
      <c r="N114" s="29"/>
      <c r="O114" s="29"/>
      <c r="P114" s="29"/>
      <c r="R114" s="5"/>
    </row>
    <row r="115" spans="1:18" ht="15.75">
      <c r="A115" s="46">
        <f>A112+1</f>
        <v>9</v>
      </c>
      <c r="B115" s="49" t="s">
        <v>54</v>
      </c>
      <c r="C115" s="20" t="s">
        <v>54</v>
      </c>
      <c r="D115" s="38">
        <v>1</v>
      </c>
      <c r="E115" s="29">
        <v>5000</v>
      </c>
      <c r="F115" s="29">
        <v>6000</v>
      </c>
      <c r="G115" s="29">
        <v>7000</v>
      </c>
      <c r="H115" s="29">
        <v>8000</v>
      </c>
      <c r="I115" s="29">
        <v>9000</v>
      </c>
      <c r="J115" s="29">
        <v>10000</v>
      </c>
      <c r="K115" s="29">
        <v>12000</v>
      </c>
      <c r="L115" s="29">
        <v>50000</v>
      </c>
      <c r="M115" s="29">
        <v>4000</v>
      </c>
      <c r="N115" s="29">
        <v>250</v>
      </c>
      <c r="O115" s="29">
        <v>200</v>
      </c>
      <c r="P115" s="29">
        <v>100</v>
      </c>
      <c r="R115" s="5"/>
    </row>
    <row r="116" spans="1:18" ht="15.75">
      <c r="A116" s="47"/>
      <c r="B116" s="50"/>
      <c r="C116" s="20" t="s">
        <v>102</v>
      </c>
      <c r="D116" s="38">
        <v>0.5</v>
      </c>
      <c r="E116" s="29">
        <v>4500</v>
      </c>
      <c r="F116" s="29">
        <v>5000</v>
      </c>
      <c r="G116" s="29">
        <v>5500</v>
      </c>
      <c r="H116" s="29">
        <v>6000</v>
      </c>
      <c r="I116" s="29">
        <v>6500</v>
      </c>
      <c r="J116" s="29">
        <v>7500</v>
      </c>
      <c r="K116" s="29">
        <v>8500</v>
      </c>
      <c r="L116" s="29"/>
      <c r="M116" s="29"/>
      <c r="N116" s="29"/>
      <c r="O116" s="29"/>
      <c r="P116" s="29"/>
      <c r="R116" s="5"/>
    </row>
    <row r="117" spans="1:18" ht="15.75">
      <c r="A117" s="47"/>
      <c r="B117" s="50"/>
      <c r="C117" s="20" t="s">
        <v>103</v>
      </c>
      <c r="D117" s="38">
        <v>0.5</v>
      </c>
      <c r="E117" s="29">
        <v>4000</v>
      </c>
      <c r="F117" s="29">
        <v>4500</v>
      </c>
      <c r="G117" s="29">
        <v>5000</v>
      </c>
      <c r="H117" s="29">
        <v>5500</v>
      </c>
      <c r="I117" s="29">
        <v>6000</v>
      </c>
      <c r="J117" s="29">
        <v>7000</v>
      </c>
      <c r="K117" s="29">
        <v>8000</v>
      </c>
      <c r="L117" s="29"/>
      <c r="M117" s="29"/>
      <c r="N117" s="29"/>
      <c r="O117" s="29"/>
      <c r="P117" s="29"/>
      <c r="R117" s="5"/>
    </row>
    <row r="118" spans="1:18" ht="15.75">
      <c r="A118" s="47"/>
      <c r="B118" s="50"/>
      <c r="C118" s="20" t="s">
        <v>104</v>
      </c>
      <c r="D118" s="38">
        <v>0.5</v>
      </c>
      <c r="E118" s="29">
        <v>4500</v>
      </c>
      <c r="F118" s="29">
        <v>5000</v>
      </c>
      <c r="G118" s="29">
        <v>5500</v>
      </c>
      <c r="H118" s="29">
        <v>6000</v>
      </c>
      <c r="I118" s="29">
        <v>6500</v>
      </c>
      <c r="J118" s="29">
        <v>7500</v>
      </c>
      <c r="K118" s="29">
        <v>8500</v>
      </c>
      <c r="L118" s="29"/>
      <c r="M118" s="29"/>
      <c r="N118" s="29"/>
      <c r="O118" s="29"/>
      <c r="P118" s="29"/>
      <c r="R118" s="5"/>
    </row>
    <row r="119" spans="1:18" ht="15.75">
      <c r="A119" s="48"/>
      <c r="B119" s="51"/>
      <c r="C119" s="20" t="s">
        <v>105</v>
      </c>
      <c r="D119" s="38">
        <v>0.5</v>
      </c>
      <c r="E119" s="29">
        <v>4500</v>
      </c>
      <c r="F119" s="29">
        <v>5000</v>
      </c>
      <c r="G119" s="29">
        <v>5500</v>
      </c>
      <c r="H119" s="29">
        <v>6000</v>
      </c>
      <c r="I119" s="29">
        <v>6500</v>
      </c>
      <c r="J119" s="29">
        <v>7500</v>
      </c>
      <c r="K119" s="29">
        <v>8500</v>
      </c>
      <c r="L119" s="29"/>
      <c r="M119" s="29"/>
      <c r="N119" s="29"/>
      <c r="O119" s="29"/>
      <c r="P119" s="29"/>
      <c r="R119" s="5"/>
    </row>
    <row r="120" spans="1:18" ht="15.75">
      <c r="A120" s="46">
        <f>A115+1</f>
        <v>10</v>
      </c>
      <c r="B120" s="49" t="s">
        <v>33</v>
      </c>
      <c r="C120" s="20" t="s">
        <v>33</v>
      </c>
      <c r="D120" s="38">
        <v>2</v>
      </c>
      <c r="E120" s="29">
        <v>4000</v>
      </c>
      <c r="F120" s="29">
        <v>4500</v>
      </c>
      <c r="G120" s="29">
        <v>5000</v>
      </c>
      <c r="H120" s="29">
        <v>6000</v>
      </c>
      <c r="I120" s="29">
        <v>7000</v>
      </c>
      <c r="J120" s="29">
        <v>8000</v>
      </c>
      <c r="K120" s="29">
        <v>10000</v>
      </c>
      <c r="L120" s="29">
        <v>50000</v>
      </c>
      <c r="M120" s="29">
        <v>4000</v>
      </c>
      <c r="N120" s="29">
        <v>150</v>
      </c>
      <c r="O120" s="29">
        <v>120</v>
      </c>
      <c r="P120" s="29">
        <v>70</v>
      </c>
      <c r="R120" s="5"/>
    </row>
    <row r="121" spans="1:18" ht="15.75">
      <c r="A121" s="47"/>
      <c r="B121" s="50"/>
      <c r="C121" s="20" t="s">
        <v>106</v>
      </c>
      <c r="D121" s="38">
        <v>1</v>
      </c>
      <c r="E121" s="29">
        <v>4000</v>
      </c>
      <c r="F121" s="29">
        <v>4500</v>
      </c>
      <c r="G121" s="29">
        <v>5000</v>
      </c>
      <c r="H121" s="29">
        <v>6000</v>
      </c>
      <c r="I121" s="29">
        <v>7000</v>
      </c>
      <c r="J121" s="29">
        <v>8000</v>
      </c>
      <c r="K121" s="29">
        <v>10000</v>
      </c>
      <c r="L121" s="29"/>
      <c r="M121" s="29"/>
      <c r="N121" s="29"/>
      <c r="O121" s="29"/>
      <c r="P121" s="29"/>
      <c r="R121" s="5"/>
    </row>
    <row r="122" spans="1:18" ht="15.75">
      <c r="A122" s="47"/>
      <c r="B122" s="50"/>
      <c r="C122" s="20" t="s">
        <v>107</v>
      </c>
      <c r="D122" s="38">
        <v>1</v>
      </c>
      <c r="E122" s="29">
        <v>4000</v>
      </c>
      <c r="F122" s="29">
        <v>4500</v>
      </c>
      <c r="G122" s="29">
        <v>5000</v>
      </c>
      <c r="H122" s="29">
        <v>6000</v>
      </c>
      <c r="I122" s="29">
        <v>7000</v>
      </c>
      <c r="J122" s="29">
        <v>8000</v>
      </c>
      <c r="K122" s="29">
        <v>10000</v>
      </c>
      <c r="L122" s="29"/>
      <c r="M122" s="29">
        <v>4000</v>
      </c>
      <c r="N122" s="29"/>
      <c r="O122" s="29"/>
      <c r="P122" s="29"/>
      <c r="R122" s="5"/>
    </row>
    <row r="123" spans="1:18" ht="15.75">
      <c r="A123" s="47"/>
      <c r="B123" s="50"/>
      <c r="C123" s="20" t="s">
        <v>108</v>
      </c>
      <c r="D123" s="38">
        <v>1</v>
      </c>
      <c r="E123" s="29">
        <v>4000</v>
      </c>
      <c r="F123" s="29">
        <v>4500</v>
      </c>
      <c r="G123" s="29">
        <v>5000</v>
      </c>
      <c r="H123" s="29">
        <v>6000</v>
      </c>
      <c r="I123" s="29">
        <v>7000</v>
      </c>
      <c r="J123" s="29">
        <v>8000</v>
      </c>
      <c r="K123" s="29">
        <v>10000</v>
      </c>
      <c r="L123" s="29"/>
      <c r="M123" s="29">
        <v>4000</v>
      </c>
      <c r="N123" s="29"/>
      <c r="O123" s="29"/>
      <c r="P123" s="29"/>
      <c r="R123" s="5"/>
    </row>
    <row r="124" spans="1:18" ht="15.75">
      <c r="A124" s="47"/>
      <c r="B124" s="50"/>
      <c r="C124" s="20" t="s">
        <v>109</v>
      </c>
      <c r="D124" s="38">
        <v>0.5</v>
      </c>
      <c r="E124" s="29">
        <v>3000</v>
      </c>
      <c r="F124" s="29">
        <v>4000</v>
      </c>
      <c r="G124" s="29">
        <v>5000</v>
      </c>
      <c r="H124" s="29">
        <v>6000</v>
      </c>
      <c r="I124" s="29">
        <v>7000</v>
      </c>
      <c r="J124" s="29">
        <v>8000</v>
      </c>
      <c r="K124" s="29">
        <v>9000</v>
      </c>
      <c r="L124" s="29"/>
      <c r="M124" s="29">
        <v>4000</v>
      </c>
      <c r="N124" s="29"/>
      <c r="O124" s="29"/>
      <c r="P124" s="29"/>
      <c r="R124" s="5"/>
    </row>
    <row r="125" spans="1:18" ht="15.75">
      <c r="A125" s="48"/>
      <c r="B125" s="51"/>
      <c r="C125" s="20" t="s">
        <v>110</v>
      </c>
      <c r="D125" s="38">
        <v>1</v>
      </c>
      <c r="E125" s="29">
        <v>4000</v>
      </c>
      <c r="F125" s="29">
        <v>4500</v>
      </c>
      <c r="G125" s="29">
        <v>5000</v>
      </c>
      <c r="H125" s="29">
        <v>6000</v>
      </c>
      <c r="I125" s="29">
        <v>7000</v>
      </c>
      <c r="J125" s="29">
        <v>8000</v>
      </c>
      <c r="K125" s="29">
        <v>10000</v>
      </c>
      <c r="L125" s="29"/>
      <c r="M125" s="29">
        <v>4000</v>
      </c>
      <c r="N125" s="29"/>
      <c r="O125" s="29"/>
      <c r="P125" s="29"/>
      <c r="R125" s="5"/>
    </row>
    <row r="126" spans="1:18" ht="15.75">
      <c r="A126" s="46">
        <f>A120+1</f>
        <v>11</v>
      </c>
      <c r="B126" s="49" t="s">
        <v>26</v>
      </c>
      <c r="C126" s="20" t="s">
        <v>26</v>
      </c>
      <c r="D126" s="38">
        <v>15</v>
      </c>
      <c r="E126" s="29">
        <v>20000</v>
      </c>
      <c r="F126" s="29">
        <f aca="true" t="shared" si="7" ref="F126:K133">ROUND(E126*1.1,-3)</f>
        <v>22000</v>
      </c>
      <c r="G126" s="29">
        <f t="shared" si="7"/>
        <v>24000</v>
      </c>
      <c r="H126" s="29">
        <f t="shared" si="7"/>
        <v>26000</v>
      </c>
      <c r="I126" s="29">
        <f t="shared" si="7"/>
        <v>29000</v>
      </c>
      <c r="J126" s="29">
        <f t="shared" si="7"/>
        <v>32000</v>
      </c>
      <c r="K126" s="29">
        <f t="shared" si="7"/>
        <v>35000</v>
      </c>
      <c r="L126" s="29">
        <v>60000</v>
      </c>
      <c r="M126" s="29">
        <v>5000</v>
      </c>
      <c r="N126" s="29">
        <v>250</v>
      </c>
      <c r="O126" s="29">
        <v>200</v>
      </c>
      <c r="P126" s="29">
        <v>100</v>
      </c>
      <c r="R126" s="5"/>
    </row>
    <row r="127" spans="1:18" ht="15.75">
      <c r="A127" s="47"/>
      <c r="B127" s="50"/>
      <c r="C127" s="20" t="s">
        <v>111</v>
      </c>
      <c r="D127" s="38">
        <v>15</v>
      </c>
      <c r="E127" s="29">
        <v>20000</v>
      </c>
      <c r="F127" s="29">
        <f t="shared" si="7"/>
        <v>22000</v>
      </c>
      <c r="G127" s="29">
        <f t="shared" si="7"/>
        <v>24000</v>
      </c>
      <c r="H127" s="29">
        <f t="shared" si="7"/>
        <v>26000</v>
      </c>
      <c r="I127" s="29">
        <f t="shared" si="7"/>
        <v>29000</v>
      </c>
      <c r="J127" s="29">
        <f t="shared" si="7"/>
        <v>32000</v>
      </c>
      <c r="K127" s="29">
        <f t="shared" si="7"/>
        <v>35000</v>
      </c>
      <c r="L127" s="29">
        <v>60000</v>
      </c>
      <c r="M127" s="29">
        <v>5000</v>
      </c>
      <c r="N127" s="29"/>
      <c r="O127" s="29"/>
      <c r="P127" s="29"/>
      <c r="R127" s="5"/>
    </row>
    <row r="128" spans="1:18" ht="15.75">
      <c r="A128" s="47"/>
      <c r="B128" s="50"/>
      <c r="C128" s="20" t="s">
        <v>112</v>
      </c>
      <c r="D128" s="38">
        <v>3</v>
      </c>
      <c r="E128" s="29">
        <v>4000</v>
      </c>
      <c r="F128" s="29">
        <v>5000</v>
      </c>
      <c r="G128" s="29">
        <v>6000</v>
      </c>
      <c r="H128" s="29">
        <v>8000</v>
      </c>
      <c r="I128" s="29">
        <v>10000</v>
      </c>
      <c r="J128" s="29">
        <v>11000</v>
      </c>
      <c r="K128" s="29">
        <v>15000</v>
      </c>
      <c r="L128" s="29"/>
      <c r="M128" s="29"/>
      <c r="N128" s="29"/>
      <c r="O128" s="29"/>
      <c r="P128" s="29"/>
      <c r="R128" s="5"/>
    </row>
    <row r="129" spans="1:18" ht="15.75">
      <c r="A129" s="47"/>
      <c r="B129" s="50"/>
      <c r="C129" s="20" t="s">
        <v>113</v>
      </c>
      <c r="D129" s="38">
        <v>15</v>
      </c>
      <c r="E129" s="29">
        <v>20000</v>
      </c>
      <c r="F129" s="29">
        <f t="shared" si="7"/>
        <v>22000</v>
      </c>
      <c r="G129" s="29">
        <f t="shared" si="7"/>
        <v>24000</v>
      </c>
      <c r="H129" s="29">
        <f t="shared" si="7"/>
        <v>26000</v>
      </c>
      <c r="I129" s="29">
        <f t="shared" si="7"/>
        <v>29000</v>
      </c>
      <c r="J129" s="29">
        <f t="shared" si="7"/>
        <v>32000</v>
      </c>
      <c r="K129" s="29">
        <f t="shared" si="7"/>
        <v>35000</v>
      </c>
      <c r="L129" s="29">
        <v>60000</v>
      </c>
      <c r="M129" s="29">
        <v>5000</v>
      </c>
      <c r="N129" s="29"/>
      <c r="O129" s="29"/>
      <c r="P129" s="29"/>
      <c r="R129" s="5"/>
    </row>
    <row r="130" spans="1:18" ht="15.75">
      <c r="A130" s="48"/>
      <c r="B130" s="51"/>
      <c r="C130" s="20" t="s">
        <v>114</v>
      </c>
      <c r="D130" s="38">
        <v>3</v>
      </c>
      <c r="E130" s="29">
        <v>3500</v>
      </c>
      <c r="F130" s="29">
        <v>4500</v>
      </c>
      <c r="G130" s="29">
        <v>6000</v>
      </c>
      <c r="H130" s="29">
        <v>7000</v>
      </c>
      <c r="I130" s="29">
        <v>8000</v>
      </c>
      <c r="J130" s="29">
        <v>9000</v>
      </c>
      <c r="K130" s="29">
        <v>10000</v>
      </c>
      <c r="L130" s="29"/>
      <c r="M130" s="29"/>
      <c r="N130" s="29"/>
      <c r="O130" s="29"/>
      <c r="P130" s="29"/>
      <c r="R130" s="5"/>
    </row>
    <row r="131" spans="1:18" ht="15.75">
      <c r="A131" s="46">
        <f>A126+1</f>
        <v>12</v>
      </c>
      <c r="B131" s="49" t="s">
        <v>53</v>
      </c>
      <c r="C131" s="20" t="s">
        <v>53</v>
      </c>
      <c r="D131" s="38">
        <v>20</v>
      </c>
      <c r="E131" s="29">
        <v>30000</v>
      </c>
      <c r="F131" s="29">
        <f t="shared" si="7"/>
        <v>33000</v>
      </c>
      <c r="G131" s="29">
        <f t="shared" si="7"/>
        <v>36000</v>
      </c>
      <c r="H131" s="29">
        <f t="shared" si="7"/>
        <v>40000</v>
      </c>
      <c r="I131" s="29">
        <f t="shared" si="7"/>
        <v>44000</v>
      </c>
      <c r="J131" s="29">
        <f t="shared" si="7"/>
        <v>48000</v>
      </c>
      <c r="K131" s="29">
        <f t="shared" si="7"/>
        <v>53000</v>
      </c>
      <c r="L131" s="29">
        <v>80000</v>
      </c>
      <c r="M131" s="29">
        <v>5000</v>
      </c>
      <c r="N131" s="29">
        <v>300</v>
      </c>
      <c r="O131" s="29">
        <v>250</v>
      </c>
      <c r="P131" s="29">
        <v>100</v>
      </c>
      <c r="R131" s="5"/>
    </row>
    <row r="132" spans="1:18" ht="15.75">
      <c r="A132" s="47"/>
      <c r="B132" s="50"/>
      <c r="C132" s="20" t="s">
        <v>115</v>
      </c>
      <c r="D132" s="38">
        <v>8</v>
      </c>
      <c r="E132" s="29">
        <v>4000</v>
      </c>
      <c r="F132" s="29">
        <v>5000</v>
      </c>
      <c r="G132" s="29">
        <v>6000</v>
      </c>
      <c r="H132" s="29">
        <v>7000</v>
      </c>
      <c r="I132" s="29">
        <v>7500</v>
      </c>
      <c r="J132" s="29">
        <v>10000</v>
      </c>
      <c r="K132" s="29">
        <v>12000</v>
      </c>
      <c r="L132" s="29"/>
      <c r="M132" s="29"/>
      <c r="N132" s="29"/>
      <c r="O132" s="29"/>
      <c r="P132" s="29"/>
      <c r="R132" s="5"/>
    </row>
    <row r="133" spans="1:18" ht="15.75">
      <c r="A133" s="47"/>
      <c r="B133" s="50"/>
      <c r="C133" s="20" t="s">
        <v>116</v>
      </c>
      <c r="D133" s="38">
        <v>20</v>
      </c>
      <c r="E133" s="29">
        <v>30000</v>
      </c>
      <c r="F133" s="29">
        <f t="shared" si="7"/>
        <v>33000</v>
      </c>
      <c r="G133" s="29">
        <f t="shared" si="7"/>
        <v>36000</v>
      </c>
      <c r="H133" s="29">
        <f t="shared" si="7"/>
        <v>40000</v>
      </c>
      <c r="I133" s="29">
        <f t="shared" si="7"/>
        <v>44000</v>
      </c>
      <c r="J133" s="29">
        <f t="shared" si="7"/>
        <v>48000</v>
      </c>
      <c r="K133" s="29">
        <f t="shared" si="7"/>
        <v>53000</v>
      </c>
      <c r="L133" s="29">
        <v>80000</v>
      </c>
      <c r="M133" s="29">
        <v>5000</v>
      </c>
      <c r="N133" s="29">
        <v>300</v>
      </c>
      <c r="O133" s="29">
        <v>350</v>
      </c>
      <c r="P133" s="29">
        <v>100</v>
      </c>
      <c r="R133" s="5"/>
    </row>
    <row r="134" spans="1:18" ht="15.75">
      <c r="A134" s="48"/>
      <c r="B134" s="51"/>
      <c r="C134" s="20" t="s">
        <v>117</v>
      </c>
      <c r="D134" s="38">
        <v>8</v>
      </c>
      <c r="E134" s="29">
        <v>4000</v>
      </c>
      <c r="F134" s="29">
        <v>5000</v>
      </c>
      <c r="G134" s="29">
        <v>6000</v>
      </c>
      <c r="H134" s="29">
        <v>7000</v>
      </c>
      <c r="I134" s="29">
        <v>7500</v>
      </c>
      <c r="J134" s="29">
        <v>10000</v>
      </c>
      <c r="K134" s="29">
        <v>12000</v>
      </c>
      <c r="L134" s="29"/>
      <c r="M134" s="29"/>
      <c r="N134" s="29"/>
      <c r="O134" s="29"/>
      <c r="P134" s="29"/>
      <c r="R134" s="5"/>
    </row>
    <row r="135" spans="1:18" ht="15.75">
      <c r="A135" s="46">
        <f>A131+1</f>
        <v>13</v>
      </c>
      <c r="B135" s="49" t="s">
        <v>24</v>
      </c>
      <c r="C135" s="20" t="s">
        <v>24</v>
      </c>
      <c r="D135" s="38">
        <v>6</v>
      </c>
      <c r="E135" s="29">
        <v>8000</v>
      </c>
      <c r="F135" s="29">
        <v>10000</v>
      </c>
      <c r="G135" s="29">
        <v>12000</v>
      </c>
      <c r="H135" s="29">
        <v>14000</v>
      </c>
      <c r="I135" s="29">
        <v>15000</v>
      </c>
      <c r="J135" s="29">
        <v>20000</v>
      </c>
      <c r="K135" s="29">
        <v>25000</v>
      </c>
      <c r="L135" s="29">
        <v>30000</v>
      </c>
      <c r="M135" s="29">
        <v>5000</v>
      </c>
      <c r="N135" s="29">
        <v>250</v>
      </c>
      <c r="O135" s="29">
        <v>200</v>
      </c>
      <c r="P135" s="29">
        <v>100</v>
      </c>
      <c r="R135" s="5"/>
    </row>
    <row r="136" spans="1:18" ht="15.75">
      <c r="A136" s="47"/>
      <c r="B136" s="50"/>
      <c r="C136" s="20" t="s">
        <v>118</v>
      </c>
      <c r="D136" s="38">
        <v>10</v>
      </c>
      <c r="E136" s="29">
        <v>10000</v>
      </c>
      <c r="F136" s="29">
        <v>15000</v>
      </c>
      <c r="G136" s="29">
        <v>20000</v>
      </c>
      <c r="H136" s="29">
        <v>22000</v>
      </c>
      <c r="I136" s="29">
        <v>25000</v>
      </c>
      <c r="J136" s="29">
        <v>28000</v>
      </c>
      <c r="K136" s="29">
        <v>30000</v>
      </c>
      <c r="L136" s="29">
        <v>60000</v>
      </c>
      <c r="M136" s="29">
        <v>5000</v>
      </c>
      <c r="N136" s="29"/>
      <c r="O136" s="29"/>
      <c r="P136" s="29"/>
      <c r="R136" s="5"/>
    </row>
    <row r="137" spans="1:18" ht="15.75">
      <c r="A137" s="47"/>
      <c r="B137" s="50"/>
      <c r="C137" s="20" t="s">
        <v>119</v>
      </c>
      <c r="D137" s="38">
        <v>10</v>
      </c>
      <c r="E137" s="29">
        <v>10000</v>
      </c>
      <c r="F137" s="29">
        <v>15000</v>
      </c>
      <c r="G137" s="29">
        <v>20000</v>
      </c>
      <c r="H137" s="29">
        <v>22000</v>
      </c>
      <c r="I137" s="29">
        <v>25000</v>
      </c>
      <c r="J137" s="29">
        <v>28000</v>
      </c>
      <c r="K137" s="29">
        <v>30000</v>
      </c>
      <c r="L137" s="29">
        <v>60000</v>
      </c>
      <c r="M137" s="29">
        <v>5000</v>
      </c>
      <c r="N137" s="29"/>
      <c r="O137" s="29"/>
      <c r="P137" s="29"/>
      <c r="R137" s="5"/>
    </row>
    <row r="138" spans="1:18" ht="15.75">
      <c r="A138" s="47"/>
      <c r="B138" s="50"/>
      <c r="C138" s="20" t="s">
        <v>120</v>
      </c>
      <c r="D138" s="38">
        <v>4</v>
      </c>
      <c r="E138" s="29">
        <v>5000</v>
      </c>
      <c r="F138" s="29">
        <v>6000</v>
      </c>
      <c r="G138" s="29">
        <v>7000</v>
      </c>
      <c r="H138" s="29">
        <v>8000</v>
      </c>
      <c r="I138" s="29">
        <v>10000</v>
      </c>
      <c r="J138" s="29">
        <v>12000</v>
      </c>
      <c r="K138" s="29">
        <v>14000</v>
      </c>
      <c r="L138" s="29"/>
      <c r="M138" s="29"/>
      <c r="N138" s="29"/>
      <c r="O138" s="29"/>
      <c r="P138" s="29"/>
      <c r="R138" s="5"/>
    </row>
    <row r="139" spans="1:18" ht="15.75">
      <c r="A139" s="47"/>
      <c r="B139" s="50"/>
      <c r="C139" s="20" t="s">
        <v>121</v>
      </c>
      <c r="D139" s="38">
        <v>2.5</v>
      </c>
      <c r="E139" s="29">
        <v>4000</v>
      </c>
      <c r="F139" s="29">
        <v>4500</v>
      </c>
      <c r="G139" s="29">
        <v>5000</v>
      </c>
      <c r="H139" s="29">
        <v>6000</v>
      </c>
      <c r="I139" s="29">
        <v>8000</v>
      </c>
      <c r="J139" s="29">
        <v>10000</v>
      </c>
      <c r="K139" s="29">
        <v>12000</v>
      </c>
      <c r="L139" s="29"/>
      <c r="M139" s="29"/>
      <c r="N139" s="29"/>
      <c r="O139" s="29"/>
      <c r="P139" s="29"/>
      <c r="R139" s="5"/>
    </row>
    <row r="140" spans="1:18" ht="15.75">
      <c r="A140" s="48"/>
      <c r="B140" s="51"/>
      <c r="C140" s="20" t="s">
        <v>122</v>
      </c>
      <c r="D140" s="38">
        <v>3</v>
      </c>
      <c r="E140" s="29">
        <v>6000</v>
      </c>
      <c r="F140" s="29">
        <v>7000</v>
      </c>
      <c r="G140" s="29">
        <v>8000</v>
      </c>
      <c r="H140" s="29">
        <v>9000</v>
      </c>
      <c r="I140" s="29">
        <v>12000</v>
      </c>
      <c r="J140" s="29">
        <v>14000</v>
      </c>
      <c r="K140" s="29">
        <v>16000</v>
      </c>
      <c r="L140" s="29"/>
      <c r="M140" s="29"/>
      <c r="N140" s="29"/>
      <c r="O140" s="29"/>
      <c r="P140" s="29"/>
      <c r="R140" s="5"/>
    </row>
    <row r="141" spans="1:18" ht="15.75">
      <c r="A141" s="46">
        <f>A135+1</f>
        <v>14</v>
      </c>
      <c r="B141" s="49" t="s">
        <v>34</v>
      </c>
      <c r="C141" s="20" t="s">
        <v>34</v>
      </c>
      <c r="D141" s="38">
        <v>2.5</v>
      </c>
      <c r="E141" s="29">
        <v>5000</v>
      </c>
      <c r="F141" s="29">
        <v>6000</v>
      </c>
      <c r="G141" s="29">
        <v>7000</v>
      </c>
      <c r="H141" s="29">
        <v>8000</v>
      </c>
      <c r="I141" s="29">
        <v>9000</v>
      </c>
      <c r="J141" s="29">
        <v>10000</v>
      </c>
      <c r="K141" s="29">
        <v>12000</v>
      </c>
      <c r="L141" s="29">
        <v>40000</v>
      </c>
      <c r="M141" s="29">
        <v>3000</v>
      </c>
      <c r="N141" s="29">
        <v>150</v>
      </c>
      <c r="O141" s="29">
        <v>120</v>
      </c>
      <c r="P141" s="29">
        <v>70</v>
      </c>
      <c r="R141" s="5"/>
    </row>
    <row r="142" spans="1:18" ht="15.75">
      <c r="A142" s="47"/>
      <c r="B142" s="50"/>
      <c r="C142" s="20" t="s">
        <v>123</v>
      </c>
      <c r="D142" s="38">
        <v>1</v>
      </c>
      <c r="E142" s="29">
        <v>3000</v>
      </c>
      <c r="F142" s="29">
        <v>3500</v>
      </c>
      <c r="G142" s="29">
        <v>4000</v>
      </c>
      <c r="H142" s="29">
        <v>5000</v>
      </c>
      <c r="I142" s="29">
        <v>6000</v>
      </c>
      <c r="J142" s="29">
        <v>7000</v>
      </c>
      <c r="K142" s="29">
        <v>8000</v>
      </c>
      <c r="L142" s="29"/>
      <c r="M142" s="29"/>
      <c r="N142" s="29"/>
      <c r="O142" s="29"/>
      <c r="P142" s="29"/>
      <c r="R142" s="5"/>
    </row>
    <row r="143" spans="1:18" ht="15.75">
      <c r="A143" s="47"/>
      <c r="B143" s="50"/>
      <c r="C143" s="20" t="s">
        <v>124</v>
      </c>
      <c r="D143" s="38">
        <v>2</v>
      </c>
      <c r="E143" s="29">
        <v>5000</v>
      </c>
      <c r="F143" s="29">
        <v>6000</v>
      </c>
      <c r="G143" s="29">
        <v>7000</v>
      </c>
      <c r="H143" s="29">
        <v>8000</v>
      </c>
      <c r="I143" s="29">
        <v>9000</v>
      </c>
      <c r="J143" s="29">
        <v>10000</v>
      </c>
      <c r="K143" s="29">
        <v>12000</v>
      </c>
      <c r="L143" s="29">
        <v>40000</v>
      </c>
      <c r="M143" s="29">
        <v>6000</v>
      </c>
      <c r="N143" s="29"/>
      <c r="O143" s="29"/>
      <c r="P143" s="29"/>
      <c r="R143" s="5"/>
    </row>
    <row r="144" spans="1:18" ht="15.75">
      <c r="A144" s="47"/>
      <c r="B144" s="50"/>
      <c r="C144" s="20" t="s">
        <v>125</v>
      </c>
      <c r="D144" s="38">
        <v>2</v>
      </c>
      <c r="E144" s="29">
        <v>5000</v>
      </c>
      <c r="F144" s="29">
        <v>6000</v>
      </c>
      <c r="G144" s="29">
        <v>7000</v>
      </c>
      <c r="H144" s="29">
        <v>8000</v>
      </c>
      <c r="I144" s="29">
        <v>9000</v>
      </c>
      <c r="J144" s="29">
        <v>10000</v>
      </c>
      <c r="K144" s="29">
        <v>12000</v>
      </c>
      <c r="L144" s="29">
        <v>40000</v>
      </c>
      <c r="M144" s="29">
        <v>6000</v>
      </c>
      <c r="N144" s="29"/>
      <c r="O144" s="29"/>
      <c r="P144" s="29"/>
      <c r="R144" s="5"/>
    </row>
    <row r="145" spans="1:18" ht="15.75">
      <c r="A145" s="47"/>
      <c r="B145" s="50"/>
      <c r="C145" s="20" t="s">
        <v>126</v>
      </c>
      <c r="D145" s="38">
        <v>1</v>
      </c>
      <c r="E145" s="29">
        <v>3000</v>
      </c>
      <c r="F145" s="29">
        <v>3500</v>
      </c>
      <c r="G145" s="29">
        <v>4000</v>
      </c>
      <c r="H145" s="29">
        <v>5000</v>
      </c>
      <c r="I145" s="29">
        <v>6000</v>
      </c>
      <c r="J145" s="29">
        <v>7000</v>
      </c>
      <c r="K145" s="29">
        <v>8000</v>
      </c>
      <c r="L145" s="29">
        <v>40000</v>
      </c>
      <c r="M145" s="29"/>
      <c r="N145" s="29"/>
      <c r="O145" s="29"/>
      <c r="P145" s="29"/>
      <c r="R145" s="5"/>
    </row>
    <row r="146" spans="1:18" ht="15.75">
      <c r="A146" s="47"/>
      <c r="B146" s="50"/>
      <c r="C146" s="20" t="s">
        <v>127</v>
      </c>
      <c r="D146" s="38">
        <v>2</v>
      </c>
      <c r="E146" s="29">
        <v>5000</v>
      </c>
      <c r="F146" s="29">
        <v>6000</v>
      </c>
      <c r="G146" s="29">
        <v>7000</v>
      </c>
      <c r="H146" s="29">
        <v>8000</v>
      </c>
      <c r="I146" s="29">
        <v>9000</v>
      </c>
      <c r="J146" s="29">
        <v>10000</v>
      </c>
      <c r="K146" s="29">
        <v>12000</v>
      </c>
      <c r="L146" s="29">
        <v>40000</v>
      </c>
      <c r="M146" s="29">
        <v>6000</v>
      </c>
      <c r="N146" s="29"/>
      <c r="O146" s="29"/>
      <c r="P146" s="29"/>
      <c r="R146" s="5"/>
    </row>
    <row r="147" spans="1:18" ht="15.75">
      <c r="A147" s="47"/>
      <c r="B147" s="50"/>
      <c r="C147" s="20" t="s">
        <v>128</v>
      </c>
      <c r="D147" s="38">
        <v>1</v>
      </c>
      <c r="E147" s="29">
        <v>3000</v>
      </c>
      <c r="F147" s="29">
        <v>3500</v>
      </c>
      <c r="G147" s="29">
        <v>4000</v>
      </c>
      <c r="H147" s="29">
        <v>5000</v>
      </c>
      <c r="I147" s="29">
        <v>6000</v>
      </c>
      <c r="J147" s="29">
        <v>7000</v>
      </c>
      <c r="K147" s="29">
        <v>8000</v>
      </c>
      <c r="L147" s="29">
        <v>40000</v>
      </c>
      <c r="M147" s="29"/>
      <c r="N147" s="29"/>
      <c r="O147" s="29"/>
      <c r="P147" s="29"/>
      <c r="R147" s="5"/>
    </row>
    <row r="148" spans="1:18" ht="15.75">
      <c r="A148" s="48"/>
      <c r="B148" s="51"/>
      <c r="C148" s="20" t="s">
        <v>129</v>
      </c>
      <c r="D148" s="38">
        <v>2.5</v>
      </c>
      <c r="E148" s="29">
        <v>4000</v>
      </c>
      <c r="F148" s="29">
        <v>4500</v>
      </c>
      <c r="G148" s="29">
        <v>5000</v>
      </c>
      <c r="H148" s="29">
        <v>6000</v>
      </c>
      <c r="I148" s="29">
        <v>7000</v>
      </c>
      <c r="J148" s="29">
        <v>8000</v>
      </c>
      <c r="K148" s="29">
        <v>9000</v>
      </c>
      <c r="L148" s="29">
        <v>40000</v>
      </c>
      <c r="M148" s="29">
        <v>6000</v>
      </c>
      <c r="N148" s="29"/>
      <c r="O148" s="29"/>
      <c r="P148" s="29"/>
      <c r="R148" s="5"/>
    </row>
    <row r="149" spans="1:18" ht="15.75">
      <c r="A149" s="6">
        <f>A141+1</f>
        <v>15</v>
      </c>
      <c r="B149" s="33" t="s">
        <v>35</v>
      </c>
      <c r="C149" s="20" t="s">
        <v>35</v>
      </c>
      <c r="D149" s="38">
        <v>5</v>
      </c>
      <c r="E149" s="29">
        <v>6000</v>
      </c>
      <c r="F149" s="29">
        <v>7000</v>
      </c>
      <c r="G149" s="29">
        <v>8000</v>
      </c>
      <c r="H149" s="29">
        <v>9000</v>
      </c>
      <c r="I149" s="29">
        <v>10000</v>
      </c>
      <c r="J149" s="29">
        <v>11000</v>
      </c>
      <c r="K149" s="29">
        <v>15000</v>
      </c>
      <c r="L149" s="29">
        <v>40000</v>
      </c>
      <c r="M149" s="29">
        <v>3000</v>
      </c>
      <c r="N149" s="29">
        <v>150</v>
      </c>
      <c r="O149" s="29">
        <v>120</v>
      </c>
      <c r="P149" s="29">
        <v>70</v>
      </c>
      <c r="R149" s="5"/>
    </row>
    <row r="150" spans="1:18" ht="15.75">
      <c r="A150" s="46">
        <f>A149+1</f>
        <v>16</v>
      </c>
      <c r="B150" s="49" t="s">
        <v>36</v>
      </c>
      <c r="C150" s="20" t="s">
        <v>36</v>
      </c>
      <c r="D150" s="38">
        <v>3</v>
      </c>
      <c r="E150" s="29">
        <v>5000</v>
      </c>
      <c r="F150" s="29">
        <v>6000</v>
      </c>
      <c r="G150" s="29">
        <v>7000</v>
      </c>
      <c r="H150" s="29">
        <v>8000</v>
      </c>
      <c r="I150" s="29">
        <v>10000</v>
      </c>
      <c r="J150" s="29">
        <v>12000</v>
      </c>
      <c r="K150" s="29">
        <v>15000</v>
      </c>
      <c r="L150" s="29">
        <v>40000</v>
      </c>
      <c r="M150" s="29">
        <v>3000</v>
      </c>
      <c r="N150" s="29">
        <v>150</v>
      </c>
      <c r="O150" s="29">
        <v>120</v>
      </c>
      <c r="P150" s="29">
        <v>70</v>
      </c>
      <c r="R150" s="5"/>
    </row>
    <row r="151" spans="1:18" ht="15.75">
      <c r="A151" s="47"/>
      <c r="B151" s="50"/>
      <c r="C151" s="20" t="s">
        <v>130</v>
      </c>
      <c r="D151" s="38">
        <v>0.5</v>
      </c>
      <c r="E151" s="29">
        <v>4000</v>
      </c>
      <c r="F151" s="29">
        <v>4500</v>
      </c>
      <c r="G151" s="29">
        <v>5000</v>
      </c>
      <c r="H151" s="29">
        <v>6000</v>
      </c>
      <c r="I151" s="29">
        <v>7000</v>
      </c>
      <c r="J151" s="29">
        <v>8000</v>
      </c>
      <c r="K151" s="29">
        <v>9000</v>
      </c>
      <c r="L151" s="29">
        <v>40000</v>
      </c>
      <c r="M151" s="29">
        <v>3000</v>
      </c>
      <c r="N151" s="29"/>
      <c r="O151" s="29"/>
      <c r="P151" s="29"/>
      <c r="R151" s="5"/>
    </row>
    <row r="152" spans="1:18" ht="15.75">
      <c r="A152" s="47"/>
      <c r="B152" s="50"/>
      <c r="C152" s="20" t="s">
        <v>131</v>
      </c>
      <c r="D152" s="38">
        <v>0.5</v>
      </c>
      <c r="E152" s="29">
        <v>3000</v>
      </c>
      <c r="F152" s="29">
        <v>3500</v>
      </c>
      <c r="G152" s="29">
        <v>4000</v>
      </c>
      <c r="H152" s="29">
        <v>5000</v>
      </c>
      <c r="I152" s="29">
        <v>6000</v>
      </c>
      <c r="J152" s="29">
        <v>7000</v>
      </c>
      <c r="K152" s="29">
        <v>8000</v>
      </c>
      <c r="L152" s="29">
        <v>40000</v>
      </c>
      <c r="M152" s="29"/>
      <c r="N152" s="29"/>
      <c r="O152" s="29"/>
      <c r="P152" s="29"/>
      <c r="R152" s="5"/>
    </row>
    <row r="153" spans="1:18" ht="15.75">
      <c r="A153" s="48"/>
      <c r="B153" s="51"/>
      <c r="C153" s="20" t="s">
        <v>132</v>
      </c>
      <c r="D153" s="38">
        <v>3</v>
      </c>
      <c r="E153" s="29">
        <v>4000</v>
      </c>
      <c r="F153" s="29">
        <v>5000</v>
      </c>
      <c r="G153" s="29">
        <v>6000</v>
      </c>
      <c r="H153" s="29">
        <v>7000</v>
      </c>
      <c r="I153" s="29">
        <v>8000</v>
      </c>
      <c r="J153" s="29">
        <v>9000</v>
      </c>
      <c r="K153" s="29">
        <v>10000</v>
      </c>
      <c r="L153" s="29">
        <v>40000</v>
      </c>
      <c r="M153" s="29">
        <v>3000</v>
      </c>
      <c r="N153" s="29"/>
      <c r="O153" s="29"/>
      <c r="P153" s="29"/>
      <c r="R153" s="5"/>
    </row>
    <row r="154" spans="1:18" ht="15.75">
      <c r="A154" s="46">
        <v>17</v>
      </c>
      <c r="B154" s="49" t="s">
        <v>37</v>
      </c>
      <c r="C154" s="20" t="s">
        <v>37</v>
      </c>
      <c r="D154" s="38">
        <v>0.5</v>
      </c>
      <c r="E154" s="29">
        <v>3000</v>
      </c>
      <c r="F154" s="29">
        <v>3500</v>
      </c>
      <c r="G154" s="29">
        <v>4000</v>
      </c>
      <c r="H154" s="29">
        <v>5000</v>
      </c>
      <c r="I154" s="29">
        <v>6500</v>
      </c>
      <c r="J154" s="29">
        <v>8000</v>
      </c>
      <c r="K154" s="29">
        <v>10000</v>
      </c>
      <c r="L154" s="29">
        <v>40000</v>
      </c>
      <c r="M154" s="29">
        <v>3000</v>
      </c>
      <c r="N154" s="29">
        <v>150</v>
      </c>
      <c r="O154" s="29">
        <v>120</v>
      </c>
      <c r="P154" s="29">
        <v>50</v>
      </c>
      <c r="R154" s="5"/>
    </row>
    <row r="155" spans="1:18" ht="15.75">
      <c r="A155" s="47"/>
      <c r="B155" s="50"/>
      <c r="C155" s="20" t="s">
        <v>133</v>
      </c>
      <c r="D155" s="38">
        <v>0.5</v>
      </c>
      <c r="E155" s="29">
        <v>3000</v>
      </c>
      <c r="F155" s="29">
        <v>3500</v>
      </c>
      <c r="G155" s="29">
        <v>4000</v>
      </c>
      <c r="H155" s="29">
        <v>5000</v>
      </c>
      <c r="I155" s="29">
        <v>6500</v>
      </c>
      <c r="J155" s="29">
        <v>8000</v>
      </c>
      <c r="K155" s="29">
        <v>10000</v>
      </c>
      <c r="L155" s="29">
        <v>40000</v>
      </c>
      <c r="M155" s="29"/>
      <c r="N155" s="29"/>
      <c r="O155" s="29"/>
      <c r="P155" s="29"/>
      <c r="R155" s="5"/>
    </row>
    <row r="156" spans="1:18" ht="15.75">
      <c r="A156" s="47"/>
      <c r="B156" s="50"/>
      <c r="C156" s="20" t="s">
        <v>134</v>
      </c>
      <c r="D156" s="38">
        <v>2</v>
      </c>
      <c r="E156" s="29">
        <v>4000</v>
      </c>
      <c r="F156" s="29">
        <v>4500</v>
      </c>
      <c r="G156" s="29">
        <v>5000</v>
      </c>
      <c r="H156" s="29">
        <v>6000</v>
      </c>
      <c r="I156" s="29">
        <v>7000</v>
      </c>
      <c r="J156" s="29">
        <v>8000</v>
      </c>
      <c r="K156" s="29">
        <v>10000</v>
      </c>
      <c r="L156" s="29">
        <v>40000</v>
      </c>
      <c r="M156" s="29"/>
      <c r="N156" s="29"/>
      <c r="O156" s="29"/>
      <c r="P156" s="29"/>
      <c r="R156" s="5"/>
    </row>
    <row r="157" spans="1:18" ht="15.75">
      <c r="A157" s="47"/>
      <c r="B157" s="50"/>
      <c r="C157" s="20" t="s">
        <v>135</v>
      </c>
      <c r="D157" s="38">
        <v>0.5</v>
      </c>
      <c r="E157" s="29">
        <v>3000</v>
      </c>
      <c r="F157" s="29">
        <v>4000</v>
      </c>
      <c r="G157" s="29">
        <v>5000</v>
      </c>
      <c r="H157" s="29">
        <v>6000</v>
      </c>
      <c r="I157" s="29">
        <v>7000</v>
      </c>
      <c r="J157" s="29">
        <v>8000</v>
      </c>
      <c r="K157" s="29">
        <v>9000</v>
      </c>
      <c r="L157" s="29"/>
      <c r="M157" s="29"/>
      <c r="N157" s="29"/>
      <c r="O157" s="29"/>
      <c r="P157" s="29"/>
      <c r="R157" s="5"/>
    </row>
    <row r="158" spans="1:18" ht="15.75">
      <c r="A158" s="47"/>
      <c r="B158" s="50"/>
      <c r="C158" s="20" t="s">
        <v>136</v>
      </c>
      <c r="D158" s="38">
        <v>0.5</v>
      </c>
      <c r="E158" s="29">
        <v>3000</v>
      </c>
      <c r="F158" s="29">
        <v>4000</v>
      </c>
      <c r="G158" s="29">
        <v>5000</v>
      </c>
      <c r="H158" s="29">
        <v>6000</v>
      </c>
      <c r="I158" s="29">
        <v>7000</v>
      </c>
      <c r="J158" s="29">
        <v>8000</v>
      </c>
      <c r="K158" s="29">
        <v>9000</v>
      </c>
      <c r="L158" s="29"/>
      <c r="M158" s="29"/>
      <c r="N158" s="29"/>
      <c r="O158" s="29"/>
      <c r="P158" s="29"/>
      <c r="R158" s="5"/>
    </row>
    <row r="159" spans="1:18" ht="15.75">
      <c r="A159" s="48"/>
      <c r="B159" s="51"/>
      <c r="C159" s="20" t="s">
        <v>137</v>
      </c>
      <c r="D159" s="38">
        <v>0.5</v>
      </c>
      <c r="E159" s="29">
        <v>3000</v>
      </c>
      <c r="F159" s="29">
        <v>3500</v>
      </c>
      <c r="G159" s="29">
        <v>4000</v>
      </c>
      <c r="H159" s="29">
        <v>5000</v>
      </c>
      <c r="I159" s="29">
        <v>6500</v>
      </c>
      <c r="J159" s="29">
        <v>8000</v>
      </c>
      <c r="K159" s="29">
        <v>10000</v>
      </c>
      <c r="L159" s="29"/>
      <c r="M159" s="29"/>
      <c r="N159" s="29"/>
      <c r="O159" s="29"/>
      <c r="P159" s="29"/>
      <c r="R159" s="5"/>
    </row>
    <row r="160" spans="1:16" ht="12.75">
      <c r="A160" s="14"/>
      <c r="B160" s="14"/>
      <c r="C160" s="27"/>
      <c r="D160" s="28"/>
      <c r="E160" s="16"/>
      <c r="F160" s="16"/>
      <c r="G160" s="16"/>
      <c r="H160" s="16"/>
      <c r="I160" s="16"/>
      <c r="J160" s="16"/>
      <c r="K160" s="16"/>
      <c r="L160" s="13"/>
      <c r="M160" s="13"/>
      <c r="N160" s="13"/>
      <c r="O160" s="13"/>
      <c r="P160" s="5"/>
    </row>
    <row r="161" spans="1:16" ht="12.75">
      <c r="A161" s="36" t="s">
        <v>71</v>
      </c>
      <c r="B161" s="32" t="s">
        <v>144</v>
      </c>
      <c r="D161" s="26"/>
      <c r="E161" s="13"/>
      <c r="F161" s="13"/>
      <c r="G161" s="13"/>
      <c r="H161" s="13"/>
      <c r="I161" s="13"/>
      <c r="J161" s="13"/>
      <c r="K161" s="13"/>
      <c r="L161" s="13"/>
      <c r="M161" s="13"/>
      <c r="N161" s="13"/>
      <c r="O161" s="13"/>
      <c r="P161" s="5"/>
    </row>
    <row r="162" spans="1:16" ht="12.75">
      <c r="A162" s="9"/>
      <c r="B162" s="41" t="s">
        <v>147</v>
      </c>
      <c r="C162" s="21"/>
      <c r="D162" s="26"/>
      <c r="E162" s="13"/>
      <c r="F162" s="13"/>
      <c r="G162" s="13"/>
      <c r="H162" s="13"/>
      <c r="I162" s="13"/>
      <c r="J162" s="13"/>
      <c r="K162" s="13"/>
      <c r="L162" s="13"/>
      <c r="M162" s="13"/>
      <c r="N162" s="13"/>
      <c r="O162" s="13"/>
      <c r="P162" s="5"/>
    </row>
    <row r="163" spans="1:16" ht="12.75">
      <c r="A163" s="9"/>
      <c r="B163" s="9"/>
      <c r="C163" s="21"/>
      <c r="D163" s="26"/>
      <c r="E163" s="13"/>
      <c r="F163" s="13"/>
      <c r="G163" s="13"/>
      <c r="H163" s="13"/>
      <c r="I163" s="13"/>
      <c r="J163" s="13"/>
      <c r="K163" s="13"/>
      <c r="L163" s="13"/>
      <c r="M163" s="13"/>
      <c r="N163" s="13"/>
      <c r="O163" s="13"/>
      <c r="P163" s="5"/>
    </row>
    <row r="164" spans="1:16" ht="12.75">
      <c r="A164" s="9"/>
      <c r="B164" s="9"/>
      <c r="C164" s="21"/>
      <c r="D164" s="26"/>
      <c r="E164" s="13"/>
      <c r="F164" s="13"/>
      <c r="G164" s="13"/>
      <c r="H164" s="13"/>
      <c r="I164" s="13"/>
      <c r="J164" s="13"/>
      <c r="K164" s="13"/>
      <c r="L164" s="13"/>
      <c r="M164" s="13"/>
      <c r="N164" s="13"/>
      <c r="O164" s="13"/>
      <c r="P164" s="5"/>
    </row>
    <row r="165" spans="1:16" ht="20.25">
      <c r="A165" s="9"/>
      <c r="B165" s="9"/>
      <c r="C165" s="21"/>
      <c r="D165" s="4"/>
      <c r="E165" s="4"/>
      <c r="F165" s="4"/>
      <c r="G165" s="4"/>
      <c r="H165" s="4"/>
      <c r="I165" s="4"/>
      <c r="J165" s="4"/>
      <c r="K165" s="4"/>
      <c r="L165" s="4"/>
      <c r="M165" s="11" t="s">
        <v>4</v>
      </c>
      <c r="N165" s="12"/>
      <c r="O165" s="4"/>
      <c r="P165" s="5"/>
    </row>
    <row r="166" spans="1:16" ht="12.75">
      <c r="A166" s="4"/>
      <c r="B166" s="4"/>
      <c r="C166" s="5"/>
      <c r="D166" s="4"/>
      <c r="E166" s="4"/>
      <c r="F166" s="4"/>
      <c r="G166" s="4"/>
      <c r="H166" s="4"/>
      <c r="I166" s="4"/>
      <c r="J166" s="4"/>
      <c r="K166" s="4"/>
      <c r="L166" s="4"/>
      <c r="M166" s="4" t="s">
        <v>10</v>
      </c>
      <c r="N166" s="4"/>
      <c r="O166" s="4"/>
      <c r="P166" s="5"/>
    </row>
    <row r="167" spans="1:16" ht="12.75">
      <c r="A167" s="4"/>
      <c r="B167" s="4"/>
      <c r="C167" s="5"/>
      <c r="D167" s="4"/>
      <c r="E167" s="4"/>
      <c r="F167" s="4"/>
      <c r="G167" s="4"/>
      <c r="H167" s="4"/>
      <c r="I167" s="4"/>
      <c r="J167" s="4"/>
      <c r="K167" s="4"/>
      <c r="L167" s="4"/>
      <c r="M167" s="4" t="s">
        <v>9</v>
      </c>
      <c r="N167" s="4"/>
      <c r="O167" s="4"/>
      <c r="P167" s="5"/>
    </row>
    <row r="168" spans="1:16" ht="15">
      <c r="A168" s="19"/>
      <c r="B168" s="19"/>
      <c r="C168" s="5"/>
      <c r="D168" s="10"/>
      <c r="E168" s="13"/>
      <c r="F168" s="13"/>
      <c r="G168" s="13"/>
      <c r="H168" s="13"/>
      <c r="I168" s="13"/>
      <c r="J168" s="13"/>
      <c r="K168" s="13"/>
      <c r="L168" s="13"/>
      <c r="M168" s="13"/>
      <c r="N168" s="13"/>
      <c r="O168" s="13"/>
      <c r="P168" s="5"/>
    </row>
    <row r="169" spans="1:16" ht="12.75">
      <c r="A169" s="9"/>
      <c r="B169" s="9"/>
      <c r="C169" s="5"/>
      <c r="D169" s="10"/>
      <c r="E169" s="13"/>
      <c r="F169" s="13"/>
      <c r="G169" s="13"/>
      <c r="H169" s="13"/>
      <c r="I169" s="13"/>
      <c r="J169" s="13"/>
      <c r="K169" s="13"/>
      <c r="L169" s="13"/>
      <c r="M169" s="13"/>
      <c r="N169" s="13"/>
      <c r="O169" s="13"/>
      <c r="P169" s="5"/>
    </row>
    <row r="170" spans="1:16" ht="12.75" customHeight="1">
      <c r="A170" s="76" t="s">
        <v>50</v>
      </c>
      <c r="B170" s="76"/>
      <c r="C170" s="76"/>
      <c r="D170" s="76"/>
      <c r="E170" s="76"/>
      <c r="F170" s="76"/>
      <c r="G170" s="76"/>
      <c r="H170" s="76"/>
      <c r="I170" s="76"/>
      <c r="J170" s="76"/>
      <c r="K170" s="76"/>
      <c r="L170" s="25"/>
      <c r="M170" s="25"/>
      <c r="N170" s="25"/>
      <c r="O170" s="25"/>
      <c r="P170" s="5"/>
    </row>
    <row r="171" spans="1:16" ht="12.75" customHeight="1">
      <c r="A171" s="54" t="s">
        <v>0</v>
      </c>
      <c r="B171" s="54" t="s">
        <v>5</v>
      </c>
      <c r="C171" s="54"/>
      <c r="D171" s="54" t="s">
        <v>23</v>
      </c>
      <c r="E171" s="54"/>
      <c r="F171" s="54"/>
      <c r="G171" s="54"/>
      <c r="H171" s="54"/>
      <c r="I171" s="54"/>
      <c r="J171" s="54"/>
      <c r="K171" s="54"/>
      <c r="L171" s="18"/>
      <c r="M171" s="18"/>
      <c r="N171" s="25"/>
      <c r="O171" s="25"/>
      <c r="P171" s="5"/>
    </row>
    <row r="172" spans="1:17" ht="12.75" customHeight="1">
      <c r="A172" s="54"/>
      <c r="B172" s="54"/>
      <c r="C172" s="54"/>
      <c r="D172" s="54" t="s">
        <v>66</v>
      </c>
      <c r="E172" s="54"/>
      <c r="F172" s="54" t="s">
        <v>65</v>
      </c>
      <c r="G172" s="54"/>
      <c r="H172" s="54" t="s">
        <v>7</v>
      </c>
      <c r="I172" s="54"/>
      <c r="J172" s="54" t="s">
        <v>8</v>
      </c>
      <c r="K172" s="54"/>
      <c r="L172" s="25"/>
      <c r="M172" s="25"/>
      <c r="N172" s="5"/>
      <c r="O172" s="5"/>
      <c r="Q172" s="1"/>
    </row>
    <row r="173" spans="1:17" ht="12.75" customHeight="1">
      <c r="A173" s="54"/>
      <c r="B173" s="54"/>
      <c r="C173" s="54"/>
      <c r="D173" s="54"/>
      <c r="E173" s="54"/>
      <c r="F173" s="54"/>
      <c r="G173" s="54"/>
      <c r="H173" s="54"/>
      <c r="I173" s="54"/>
      <c r="J173" s="54"/>
      <c r="K173" s="54"/>
      <c r="L173" s="25"/>
      <c r="M173" s="25"/>
      <c r="N173" s="5"/>
      <c r="O173" s="5"/>
      <c r="Q173" s="1"/>
    </row>
    <row r="174" spans="1:17" ht="12.75" customHeight="1">
      <c r="A174" s="54"/>
      <c r="B174" s="54"/>
      <c r="C174" s="54"/>
      <c r="D174" s="54" t="s">
        <v>2</v>
      </c>
      <c r="E174" s="54"/>
      <c r="F174" s="54" t="s">
        <v>2</v>
      </c>
      <c r="G174" s="54"/>
      <c r="H174" s="54" t="s">
        <v>2</v>
      </c>
      <c r="I174" s="54"/>
      <c r="J174" s="54" t="s">
        <v>2</v>
      </c>
      <c r="K174" s="54"/>
      <c r="L174" s="25"/>
      <c r="M174" s="25"/>
      <c r="N174" s="5"/>
      <c r="O174" s="5"/>
      <c r="Q174" s="1"/>
    </row>
    <row r="175" spans="1:17" ht="15.75" customHeight="1">
      <c r="A175" s="46">
        <v>1</v>
      </c>
      <c r="B175" s="46" t="s">
        <v>47</v>
      </c>
      <c r="C175" s="22" t="s">
        <v>47</v>
      </c>
      <c r="D175" s="44">
        <v>0.8</v>
      </c>
      <c r="E175" s="45"/>
      <c r="F175" s="44">
        <v>0.65</v>
      </c>
      <c r="G175" s="45"/>
      <c r="H175" s="44">
        <v>0.55</v>
      </c>
      <c r="I175" s="45"/>
      <c r="J175" s="44">
        <v>0.12</v>
      </c>
      <c r="K175" s="45"/>
      <c r="L175" s="25"/>
      <c r="M175" s="25"/>
      <c r="N175" s="5"/>
      <c r="O175" s="5"/>
      <c r="Q175" s="1"/>
    </row>
    <row r="176" spans="1:17" ht="15.75" customHeight="1">
      <c r="A176" s="47"/>
      <c r="B176" s="47"/>
      <c r="C176" s="22" t="s">
        <v>42</v>
      </c>
      <c r="D176" s="44">
        <v>0.8</v>
      </c>
      <c r="E176" s="45"/>
      <c r="F176" s="44">
        <v>0.65</v>
      </c>
      <c r="G176" s="45"/>
      <c r="H176" s="44">
        <v>0.55</v>
      </c>
      <c r="I176" s="45"/>
      <c r="J176" s="44">
        <v>0.12</v>
      </c>
      <c r="K176" s="45"/>
      <c r="L176" s="25"/>
      <c r="M176" s="25"/>
      <c r="N176" s="5"/>
      <c r="O176" s="5"/>
      <c r="Q176" s="1"/>
    </row>
    <row r="177" spans="1:17" ht="15.75" customHeight="1">
      <c r="A177" s="47"/>
      <c r="B177" s="47"/>
      <c r="C177" s="22" t="s">
        <v>41</v>
      </c>
      <c r="D177" s="44">
        <v>0.15</v>
      </c>
      <c r="E177" s="45"/>
      <c r="F177" s="44">
        <v>0.08</v>
      </c>
      <c r="G177" s="45"/>
      <c r="H177" s="44">
        <v>0.16</v>
      </c>
      <c r="I177" s="45"/>
      <c r="J177" s="44">
        <v>0.12</v>
      </c>
      <c r="K177" s="45"/>
      <c r="L177" s="25"/>
      <c r="M177" s="25"/>
      <c r="N177" s="5"/>
      <c r="O177" s="5"/>
      <c r="Q177" s="1"/>
    </row>
    <row r="178" spans="1:17" ht="15.75" customHeight="1">
      <c r="A178" s="48"/>
      <c r="B178" s="48"/>
      <c r="C178" s="22" t="s">
        <v>43</v>
      </c>
      <c r="D178" s="44">
        <v>0.12</v>
      </c>
      <c r="E178" s="45"/>
      <c r="F178" s="44">
        <v>0.064</v>
      </c>
      <c r="G178" s="45"/>
      <c r="H178" s="44">
        <v>0.12</v>
      </c>
      <c r="I178" s="45"/>
      <c r="J178" s="44">
        <v>0.08</v>
      </c>
      <c r="K178" s="45"/>
      <c r="L178" s="25"/>
      <c r="M178" s="25"/>
      <c r="N178" s="5"/>
      <c r="O178" s="5"/>
      <c r="Q178" s="1"/>
    </row>
    <row r="179" spans="1:17" ht="15.75">
      <c r="A179" s="46">
        <f>A175+1</f>
        <v>2</v>
      </c>
      <c r="B179" s="49" t="s">
        <v>27</v>
      </c>
      <c r="C179" s="20" t="s">
        <v>27</v>
      </c>
      <c r="D179" s="44">
        <v>0.024</v>
      </c>
      <c r="E179" s="45"/>
      <c r="F179" s="44">
        <v>0.064</v>
      </c>
      <c r="G179" s="45"/>
      <c r="H179" s="44">
        <v>0.07280000000000002</v>
      </c>
      <c r="I179" s="45"/>
      <c r="J179" s="44">
        <v>0.08</v>
      </c>
      <c r="K179" s="45"/>
      <c r="L179" s="25"/>
      <c r="M179" s="25"/>
      <c r="N179" s="5"/>
      <c r="O179" s="5"/>
      <c r="Q179" s="1"/>
    </row>
    <row r="180" spans="1:17" ht="15.75">
      <c r="A180" s="47"/>
      <c r="B180" s="50"/>
      <c r="C180" s="20" t="s">
        <v>72</v>
      </c>
      <c r="D180" s="44">
        <v>0.024</v>
      </c>
      <c r="E180" s="45"/>
      <c r="F180" s="44">
        <v>0.064</v>
      </c>
      <c r="G180" s="45"/>
      <c r="H180" s="44">
        <v>0.07280000000000002</v>
      </c>
      <c r="I180" s="45"/>
      <c r="J180" s="44">
        <v>0.08</v>
      </c>
      <c r="K180" s="45"/>
      <c r="L180" s="25"/>
      <c r="M180" s="25"/>
      <c r="N180" s="5"/>
      <c r="O180" s="5"/>
      <c r="Q180" s="1"/>
    </row>
    <row r="181" spans="1:17" ht="15.75">
      <c r="A181" s="47"/>
      <c r="B181" s="50"/>
      <c r="C181" s="20" t="s">
        <v>73</v>
      </c>
      <c r="D181" s="44">
        <v>0.024</v>
      </c>
      <c r="E181" s="45"/>
      <c r="F181" s="44">
        <v>0.064</v>
      </c>
      <c r="G181" s="45"/>
      <c r="H181" s="44">
        <v>0.07280000000000002</v>
      </c>
      <c r="I181" s="45"/>
      <c r="J181" s="44">
        <v>0.08</v>
      </c>
      <c r="K181" s="45"/>
      <c r="L181" s="25"/>
      <c r="M181" s="25"/>
      <c r="N181" s="5"/>
      <c r="O181" s="5"/>
      <c r="Q181" s="1"/>
    </row>
    <row r="182" spans="1:17" ht="15.75">
      <c r="A182" s="47"/>
      <c r="B182" s="50"/>
      <c r="C182" s="20" t="s">
        <v>74</v>
      </c>
      <c r="D182" s="44">
        <v>0.008</v>
      </c>
      <c r="E182" s="45"/>
      <c r="F182" s="44">
        <v>0.016</v>
      </c>
      <c r="G182" s="45"/>
      <c r="H182" s="44">
        <v>0.024</v>
      </c>
      <c r="I182" s="45"/>
      <c r="J182" s="44">
        <v>0.08</v>
      </c>
      <c r="K182" s="45"/>
      <c r="L182" s="25"/>
      <c r="M182" s="25"/>
      <c r="N182" s="5"/>
      <c r="O182" s="5"/>
      <c r="Q182" s="1"/>
    </row>
    <row r="183" spans="1:17" ht="15.75">
      <c r="A183" s="48"/>
      <c r="B183" s="51"/>
      <c r="C183" s="20" t="s">
        <v>75</v>
      </c>
      <c r="D183" s="44">
        <v>0.024</v>
      </c>
      <c r="E183" s="45"/>
      <c r="F183" s="44">
        <v>0.064</v>
      </c>
      <c r="G183" s="45"/>
      <c r="H183" s="44">
        <v>0.07280000000000002</v>
      </c>
      <c r="I183" s="45"/>
      <c r="J183" s="44">
        <v>0.08</v>
      </c>
      <c r="K183" s="45"/>
      <c r="L183" s="25"/>
      <c r="M183" s="25"/>
      <c r="N183" s="5"/>
      <c r="O183" s="5"/>
      <c r="Q183" s="1"/>
    </row>
    <row r="184" spans="1:17" ht="15.75">
      <c r="A184" s="46">
        <f>A179+1</f>
        <v>3</v>
      </c>
      <c r="B184" s="49" t="s">
        <v>52</v>
      </c>
      <c r="C184" s="20" t="s">
        <v>52</v>
      </c>
      <c r="D184" s="44">
        <v>0.04</v>
      </c>
      <c r="E184" s="45"/>
      <c r="F184" s="44">
        <v>0.022285714285714287</v>
      </c>
      <c r="G184" s="45"/>
      <c r="H184" s="44">
        <v>0.05460000000000001</v>
      </c>
      <c r="I184" s="45"/>
      <c r="J184" s="44">
        <v>0.08</v>
      </c>
      <c r="K184" s="45"/>
      <c r="L184" s="25"/>
      <c r="M184" s="25"/>
      <c r="N184" s="5"/>
      <c r="O184" s="5"/>
      <c r="Q184" s="1"/>
    </row>
    <row r="185" spans="1:17" ht="15.75">
      <c r="A185" s="47"/>
      <c r="B185" s="50"/>
      <c r="C185" s="20" t="s">
        <v>76</v>
      </c>
      <c r="D185" s="44">
        <v>0.04</v>
      </c>
      <c r="E185" s="45"/>
      <c r="F185" s="44">
        <v>0.022285714285714287</v>
      </c>
      <c r="G185" s="45"/>
      <c r="H185" s="44">
        <v>0.05460000000000001</v>
      </c>
      <c r="I185" s="45"/>
      <c r="J185" s="44">
        <v>0.08</v>
      </c>
      <c r="K185" s="45"/>
      <c r="L185" s="25"/>
      <c r="M185" s="25"/>
      <c r="N185" s="5"/>
      <c r="O185" s="5"/>
      <c r="Q185" s="1"/>
    </row>
    <row r="186" spans="1:17" ht="15.75">
      <c r="A186" s="47"/>
      <c r="B186" s="50"/>
      <c r="C186" s="20" t="s">
        <v>77</v>
      </c>
      <c r="D186" s="44">
        <v>0.04</v>
      </c>
      <c r="E186" s="45"/>
      <c r="F186" s="44">
        <v>0.022285714285714287</v>
      </c>
      <c r="G186" s="45"/>
      <c r="H186" s="44">
        <v>0.05460000000000001</v>
      </c>
      <c r="I186" s="45"/>
      <c r="J186" s="44">
        <v>0.08</v>
      </c>
      <c r="K186" s="45"/>
      <c r="L186" s="25"/>
      <c r="M186" s="25"/>
      <c r="N186" s="5"/>
      <c r="O186" s="5"/>
      <c r="Q186" s="1"/>
    </row>
    <row r="187" spans="1:17" ht="15.75">
      <c r="A187" s="47"/>
      <c r="B187" s="50"/>
      <c r="C187" s="20" t="s">
        <v>78</v>
      </c>
      <c r="D187" s="44">
        <v>0.04</v>
      </c>
      <c r="E187" s="45"/>
      <c r="F187" s="44">
        <v>0.022285714285714287</v>
      </c>
      <c r="G187" s="45"/>
      <c r="H187" s="44">
        <v>0.05460000000000001</v>
      </c>
      <c r="I187" s="45"/>
      <c r="J187" s="44">
        <v>0.08</v>
      </c>
      <c r="K187" s="45"/>
      <c r="L187" s="25"/>
      <c r="M187" s="25"/>
      <c r="N187" s="5"/>
      <c r="O187" s="5"/>
      <c r="Q187" s="1"/>
    </row>
    <row r="188" spans="1:17" ht="15.75">
      <c r="A188" s="48"/>
      <c r="B188" s="51"/>
      <c r="C188" s="20" t="s">
        <v>79</v>
      </c>
      <c r="D188" s="44">
        <v>0.04</v>
      </c>
      <c r="E188" s="45"/>
      <c r="F188" s="44">
        <v>0.022285714285714287</v>
      </c>
      <c r="G188" s="45"/>
      <c r="H188" s="44">
        <v>0.05460000000000001</v>
      </c>
      <c r="I188" s="45"/>
      <c r="J188" s="44">
        <v>0.08</v>
      </c>
      <c r="K188" s="45"/>
      <c r="L188" s="25"/>
      <c r="M188" s="25"/>
      <c r="N188" s="5"/>
      <c r="O188" s="5"/>
      <c r="Q188" s="1"/>
    </row>
    <row r="189" spans="1:17" ht="15.75">
      <c r="A189" s="46">
        <f>A184+1</f>
        <v>4</v>
      </c>
      <c r="B189" s="49" t="s">
        <v>25</v>
      </c>
      <c r="C189" s="20" t="s">
        <v>25</v>
      </c>
      <c r="D189" s="44">
        <v>0.05720000000000001</v>
      </c>
      <c r="E189" s="45"/>
      <c r="F189" s="44">
        <v>0.04085714285714287</v>
      </c>
      <c r="G189" s="45"/>
      <c r="H189" s="44">
        <v>0.10010000000000002</v>
      </c>
      <c r="I189" s="45"/>
      <c r="J189" s="44">
        <v>0.08</v>
      </c>
      <c r="K189" s="45"/>
      <c r="L189" s="25"/>
      <c r="M189" s="25"/>
      <c r="N189" s="5"/>
      <c r="O189" s="5"/>
      <c r="Q189" s="1"/>
    </row>
    <row r="190" spans="1:17" ht="15.75">
      <c r="A190" s="47"/>
      <c r="B190" s="50"/>
      <c r="C190" s="20" t="s">
        <v>82</v>
      </c>
      <c r="D190" s="44">
        <v>0.05720000000000001</v>
      </c>
      <c r="E190" s="45"/>
      <c r="F190" s="44">
        <v>0.04085714285714287</v>
      </c>
      <c r="G190" s="45"/>
      <c r="H190" s="44">
        <v>0.10010000000000002</v>
      </c>
      <c r="I190" s="45"/>
      <c r="J190" s="44">
        <v>0.08</v>
      </c>
      <c r="K190" s="45"/>
      <c r="L190" s="25"/>
      <c r="M190" s="25"/>
      <c r="N190" s="5"/>
      <c r="O190" s="5"/>
      <c r="Q190" s="1"/>
    </row>
    <row r="191" spans="1:17" ht="15.75">
      <c r="A191" s="47"/>
      <c r="B191" s="50"/>
      <c r="C191" s="20" t="s">
        <v>80</v>
      </c>
      <c r="D191" s="44">
        <v>0.8</v>
      </c>
      <c r="E191" s="45"/>
      <c r="F191" s="44">
        <v>0.65</v>
      </c>
      <c r="G191" s="45"/>
      <c r="H191" s="44">
        <v>0.55</v>
      </c>
      <c r="I191" s="45"/>
      <c r="J191" s="44">
        <v>0.12</v>
      </c>
      <c r="K191" s="45"/>
      <c r="L191" s="25"/>
      <c r="M191" s="25"/>
      <c r="N191" s="5"/>
      <c r="O191" s="5"/>
      <c r="Q191" s="1"/>
    </row>
    <row r="192" spans="1:17" ht="15.75">
      <c r="A192" s="48"/>
      <c r="B192" s="51"/>
      <c r="C192" s="20" t="s">
        <v>81</v>
      </c>
      <c r="D192" s="44">
        <v>0.05720000000000001</v>
      </c>
      <c r="E192" s="45"/>
      <c r="F192" s="44">
        <v>0.04085714285714287</v>
      </c>
      <c r="G192" s="45"/>
      <c r="H192" s="44">
        <v>0.10010000000000002</v>
      </c>
      <c r="I192" s="45"/>
      <c r="J192" s="44">
        <v>0.08</v>
      </c>
      <c r="K192" s="45"/>
      <c r="L192" s="25"/>
      <c r="M192" s="25"/>
      <c r="N192" s="5"/>
      <c r="O192" s="5"/>
      <c r="Q192" s="1"/>
    </row>
    <row r="193" spans="1:17" ht="15.75">
      <c r="A193" s="46">
        <f>A189+1</f>
        <v>5</v>
      </c>
      <c r="B193" s="49" t="s">
        <v>28</v>
      </c>
      <c r="C193" s="20" t="s">
        <v>28</v>
      </c>
      <c r="D193" s="44">
        <v>0.05720000000000001</v>
      </c>
      <c r="E193" s="45"/>
      <c r="F193" s="44">
        <v>0.04085714285714287</v>
      </c>
      <c r="G193" s="45"/>
      <c r="H193" s="44">
        <v>0.10010000000000002</v>
      </c>
      <c r="I193" s="45"/>
      <c r="J193" s="44">
        <v>0.08</v>
      </c>
      <c r="K193" s="45"/>
      <c r="L193" s="25"/>
      <c r="M193" s="25"/>
      <c r="N193" s="5"/>
      <c r="O193" s="5"/>
      <c r="Q193" s="1"/>
    </row>
    <row r="194" spans="1:17" ht="15.75">
      <c r="A194" s="47"/>
      <c r="B194" s="50"/>
      <c r="C194" s="20" t="s">
        <v>83</v>
      </c>
      <c r="D194" s="44">
        <v>0.05720000000000001</v>
      </c>
      <c r="E194" s="45"/>
      <c r="F194" s="44">
        <v>0.04085714285714287</v>
      </c>
      <c r="G194" s="45"/>
      <c r="H194" s="44">
        <v>0.10010000000000002</v>
      </c>
      <c r="I194" s="45"/>
      <c r="J194" s="44">
        <v>0.08</v>
      </c>
      <c r="K194" s="45"/>
      <c r="L194" s="25"/>
      <c r="M194" s="25"/>
      <c r="N194" s="5"/>
      <c r="O194" s="5"/>
      <c r="Q194" s="1"/>
    </row>
    <row r="195" spans="1:17" ht="15.75">
      <c r="A195" s="47"/>
      <c r="B195" s="50"/>
      <c r="C195" s="20" t="s">
        <v>84</v>
      </c>
      <c r="D195" s="44">
        <v>0.024</v>
      </c>
      <c r="E195" s="45"/>
      <c r="F195" s="44">
        <v>0.016</v>
      </c>
      <c r="G195" s="45"/>
      <c r="H195" s="44">
        <v>0.08</v>
      </c>
      <c r="I195" s="45"/>
      <c r="J195" s="44">
        <v>0.08</v>
      </c>
      <c r="K195" s="45"/>
      <c r="L195" s="25"/>
      <c r="M195" s="25"/>
      <c r="N195" s="5"/>
      <c r="O195" s="5"/>
      <c r="Q195" s="1"/>
    </row>
    <row r="196" spans="1:17" ht="15.75">
      <c r="A196" s="48"/>
      <c r="B196" s="51"/>
      <c r="C196" s="20" t="s">
        <v>85</v>
      </c>
      <c r="D196" s="44">
        <v>0.024</v>
      </c>
      <c r="E196" s="45"/>
      <c r="F196" s="44">
        <v>0.016</v>
      </c>
      <c r="G196" s="45"/>
      <c r="H196" s="44">
        <v>0.08</v>
      </c>
      <c r="I196" s="45"/>
      <c r="J196" s="44">
        <v>0.08</v>
      </c>
      <c r="K196" s="45"/>
      <c r="L196" s="25"/>
      <c r="M196" s="25"/>
      <c r="N196" s="5"/>
      <c r="O196" s="5"/>
      <c r="Q196" s="1"/>
    </row>
    <row r="197" spans="1:17" ht="15.75">
      <c r="A197" s="46">
        <f>A193+1</f>
        <v>6</v>
      </c>
      <c r="B197" s="49" t="s">
        <v>29</v>
      </c>
      <c r="C197" s="20" t="s">
        <v>29</v>
      </c>
      <c r="D197" s="44">
        <v>0.041600000000000005</v>
      </c>
      <c r="E197" s="45"/>
      <c r="F197" s="44">
        <v>0.029714285714285717</v>
      </c>
      <c r="G197" s="45"/>
      <c r="H197" s="44">
        <v>0.07280000000000002</v>
      </c>
      <c r="I197" s="45"/>
      <c r="J197" s="44">
        <v>0.08</v>
      </c>
      <c r="K197" s="45"/>
      <c r="L197" s="25"/>
      <c r="M197" s="25"/>
      <c r="N197" s="5"/>
      <c r="O197" s="5"/>
      <c r="Q197" s="1"/>
    </row>
    <row r="198" spans="1:17" ht="15.75">
      <c r="A198" s="48"/>
      <c r="B198" s="51"/>
      <c r="C198" s="20" t="s">
        <v>86</v>
      </c>
      <c r="D198" s="44">
        <v>0.041600000000000005</v>
      </c>
      <c r="E198" s="45"/>
      <c r="F198" s="44">
        <v>0.029714285714285717</v>
      </c>
      <c r="G198" s="45"/>
      <c r="H198" s="44">
        <v>0.07280000000000002</v>
      </c>
      <c r="I198" s="45"/>
      <c r="J198" s="44">
        <v>0.08</v>
      </c>
      <c r="K198" s="45"/>
      <c r="L198" s="25"/>
      <c r="M198" s="25"/>
      <c r="N198" s="5"/>
      <c r="O198" s="5"/>
      <c r="Q198" s="1"/>
    </row>
    <row r="199" spans="1:17" ht="15.75">
      <c r="A199" s="46">
        <f>A197+1</f>
        <v>7</v>
      </c>
      <c r="B199" s="49" t="s">
        <v>30</v>
      </c>
      <c r="C199" s="20" t="s">
        <v>30</v>
      </c>
      <c r="D199" s="44">
        <v>0.08</v>
      </c>
      <c r="E199" s="45"/>
      <c r="F199" s="44">
        <v>0.064</v>
      </c>
      <c r="G199" s="45"/>
      <c r="H199" s="44">
        <v>0.07280000000000002</v>
      </c>
      <c r="I199" s="45"/>
      <c r="J199" s="44">
        <v>0.08</v>
      </c>
      <c r="K199" s="45"/>
      <c r="L199" s="25"/>
      <c r="M199" s="25"/>
      <c r="N199" s="5"/>
      <c r="O199" s="5"/>
      <c r="Q199" s="1"/>
    </row>
    <row r="200" spans="1:17" ht="15.75">
      <c r="A200" s="47"/>
      <c r="B200" s="50"/>
      <c r="C200" s="20" t="s">
        <v>87</v>
      </c>
      <c r="D200" s="44">
        <v>0.041600000000000005</v>
      </c>
      <c r="E200" s="45"/>
      <c r="F200" s="44">
        <v>0.029714285714285717</v>
      </c>
      <c r="G200" s="45"/>
      <c r="H200" s="44">
        <v>0.07280000000000002</v>
      </c>
      <c r="I200" s="45"/>
      <c r="J200" s="44">
        <v>0.08</v>
      </c>
      <c r="K200" s="45"/>
      <c r="L200" s="25"/>
      <c r="M200" s="25"/>
      <c r="N200" s="5"/>
      <c r="O200" s="5"/>
      <c r="Q200" s="1"/>
    </row>
    <row r="201" spans="1:17" ht="15.75">
      <c r="A201" s="47"/>
      <c r="B201" s="50"/>
      <c r="C201" s="20" t="s">
        <v>88</v>
      </c>
      <c r="D201" s="44">
        <v>0.041600000000000005</v>
      </c>
      <c r="E201" s="45"/>
      <c r="F201" s="44">
        <v>0.029714285714285717</v>
      </c>
      <c r="G201" s="45"/>
      <c r="H201" s="44">
        <v>0.07280000000000002</v>
      </c>
      <c r="I201" s="45"/>
      <c r="J201" s="44">
        <v>0.08</v>
      </c>
      <c r="K201" s="45"/>
      <c r="L201" s="25"/>
      <c r="M201" s="25"/>
      <c r="N201" s="5"/>
      <c r="O201" s="5"/>
      <c r="Q201" s="1"/>
    </row>
    <row r="202" spans="1:17" ht="15.75">
      <c r="A202" s="47"/>
      <c r="B202" s="50"/>
      <c r="C202" s="20" t="s">
        <v>89</v>
      </c>
      <c r="D202" s="44">
        <v>0.041600000000000005</v>
      </c>
      <c r="E202" s="45"/>
      <c r="F202" s="44">
        <v>0.029714285714285717</v>
      </c>
      <c r="G202" s="45"/>
      <c r="H202" s="44">
        <v>0.07280000000000002</v>
      </c>
      <c r="I202" s="45"/>
      <c r="J202" s="44">
        <v>0.08</v>
      </c>
      <c r="K202" s="45"/>
      <c r="L202" s="25"/>
      <c r="M202" s="25"/>
      <c r="N202" s="5"/>
      <c r="O202" s="5"/>
      <c r="Q202" s="1"/>
    </row>
    <row r="203" spans="1:17" ht="15.75">
      <c r="A203" s="47"/>
      <c r="B203" s="50"/>
      <c r="C203" s="20" t="s">
        <v>90</v>
      </c>
      <c r="D203" s="44">
        <v>0.041600000000000005</v>
      </c>
      <c r="E203" s="45"/>
      <c r="F203" s="44">
        <v>0.029714285714285717</v>
      </c>
      <c r="G203" s="45"/>
      <c r="H203" s="44">
        <v>0.07280000000000002</v>
      </c>
      <c r="I203" s="45"/>
      <c r="J203" s="44">
        <v>0.08</v>
      </c>
      <c r="K203" s="45"/>
      <c r="L203" s="25"/>
      <c r="M203" s="25"/>
      <c r="N203" s="5"/>
      <c r="O203" s="5"/>
      <c r="Q203" s="1"/>
    </row>
    <row r="204" spans="1:17" ht="15.75">
      <c r="A204" s="48"/>
      <c r="B204" s="51"/>
      <c r="C204" s="20" t="s">
        <v>91</v>
      </c>
      <c r="D204" s="44">
        <v>0.041600000000000005</v>
      </c>
      <c r="E204" s="45"/>
      <c r="F204" s="44">
        <v>0.029714285714285717</v>
      </c>
      <c r="G204" s="45"/>
      <c r="H204" s="44">
        <v>0.07280000000000002</v>
      </c>
      <c r="I204" s="45"/>
      <c r="J204" s="44">
        <v>0.08</v>
      </c>
      <c r="K204" s="45"/>
      <c r="L204" s="25"/>
      <c r="M204" s="25"/>
      <c r="N204" s="5"/>
      <c r="O204" s="5"/>
      <c r="Q204" s="1"/>
    </row>
    <row r="205" spans="1:17" ht="15.75">
      <c r="A205" s="46">
        <f>A199+1</f>
        <v>8</v>
      </c>
      <c r="B205" s="49" t="s">
        <v>31</v>
      </c>
      <c r="C205" s="20" t="s">
        <v>31</v>
      </c>
      <c r="D205" s="44">
        <v>0.041600000000000005</v>
      </c>
      <c r="E205" s="45"/>
      <c r="F205" s="44">
        <v>0.029714285714285717</v>
      </c>
      <c r="G205" s="45"/>
      <c r="H205" s="44">
        <v>0.07280000000000002</v>
      </c>
      <c r="I205" s="45"/>
      <c r="J205" s="44">
        <v>0.08</v>
      </c>
      <c r="K205" s="45"/>
      <c r="L205" s="25"/>
      <c r="M205" s="25"/>
      <c r="N205" s="5"/>
      <c r="O205" s="5"/>
      <c r="Q205" s="1"/>
    </row>
    <row r="206" spans="1:17" ht="15.75">
      <c r="A206" s="47"/>
      <c r="B206" s="50"/>
      <c r="C206" s="20" t="s">
        <v>92</v>
      </c>
      <c r="D206" s="44">
        <v>0.05720000000000001</v>
      </c>
      <c r="E206" s="45"/>
      <c r="F206" s="44">
        <v>0.04085714285714287</v>
      </c>
      <c r="G206" s="45"/>
      <c r="H206" s="44">
        <v>0.10010000000000002</v>
      </c>
      <c r="I206" s="45"/>
      <c r="J206" s="44">
        <v>0.08</v>
      </c>
      <c r="K206" s="45"/>
      <c r="L206" s="25"/>
      <c r="M206" s="25"/>
      <c r="N206" s="5"/>
      <c r="O206" s="5"/>
      <c r="Q206" s="1"/>
    </row>
    <row r="207" spans="1:17" ht="15.75">
      <c r="A207" s="47"/>
      <c r="B207" s="50"/>
      <c r="C207" s="20" t="s">
        <v>93</v>
      </c>
      <c r="D207" s="44">
        <v>0.041600000000000005</v>
      </c>
      <c r="E207" s="45"/>
      <c r="F207" s="44">
        <v>0.029714285714285717</v>
      </c>
      <c r="G207" s="45"/>
      <c r="H207" s="44">
        <v>0.07280000000000002</v>
      </c>
      <c r="I207" s="45"/>
      <c r="J207" s="44">
        <v>0.08</v>
      </c>
      <c r="K207" s="45"/>
      <c r="L207" s="25"/>
      <c r="M207" s="25"/>
      <c r="N207" s="5"/>
      <c r="O207" s="5"/>
      <c r="Q207" s="1"/>
    </row>
    <row r="208" spans="1:17" ht="15.75">
      <c r="A208" s="47"/>
      <c r="B208" s="50"/>
      <c r="C208" s="20" t="s">
        <v>94</v>
      </c>
      <c r="D208" s="44">
        <v>0.041600000000000005</v>
      </c>
      <c r="E208" s="45"/>
      <c r="F208" s="44">
        <v>0.029714285714285717</v>
      </c>
      <c r="G208" s="45"/>
      <c r="H208" s="44">
        <v>0.07280000000000002</v>
      </c>
      <c r="I208" s="45"/>
      <c r="J208" s="44">
        <v>0.08</v>
      </c>
      <c r="K208" s="45"/>
      <c r="L208" s="25"/>
      <c r="M208" s="25"/>
      <c r="N208" s="5"/>
      <c r="O208" s="5"/>
      <c r="Q208" s="1"/>
    </row>
    <row r="209" spans="1:17" ht="15.75">
      <c r="A209" s="47"/>
      <c r="B209" s="50"/>
      <c r="C209" s="20" t="s">
        <v>95</v>
      </c>
      <c r="D209" s="44">
        <v>0.024</v>
      </c>
      <c r="E209" s="45"/>
      <c r="F209" s="44">
        <v>0.016</v>
      </c>
      <c r="G209" s="45"/>
      <c r="H209" s="44">
        <v>0.08</v>
      </c>
      <c r="I209" s="45"/>
      <c r="J209" s="44">
        <v>0.08</v>
      </c>
      <c r="K209" s="45"/>
      <c r="L209" s="25"/>
      <c r="M209" s="25"/>
      <c r="N209" s="5"/>
      <c r="O209" s="5"/>
      <c r="Q209" s="1"/>
    </row>
    <row r="210" spans="1:17" ht="15.75">
      <c r="A210" s="47"/>
      <c r="B210" s="50"/>
      <c r="C210" s="20" t="s">
        <v>96</v>
      </c>
      <c r="D210" s="44">
        <v>0.024</v>
      </c>
      <c r="E210" s="45"/>
      <c r="F210" s="44">
        <v>0.016</v>
      </c>
      <c r="G210" s="45"/>
      <c r="H210" s="44">
        <v>0.08</v>
      </c>
      <c r="I210" s="45"/>
      <c r="J210" s="44">
        <v>0.08</v>
      </c>
      <c r="K210" s="45"/>
      <c r="L210" s="25"/>
      <c r="M210" s="25"/>
      <c r="N210" s="5"/>
      <c r="O210" s="5"/>
      <c r="Q210" s="1"/>
    </row>
    <row r="211" spans="1:17" ht="15.75">
      <c r="A211" s="47"/>
      <c r="B211" s="50"/>
      <c r="C211" s="20" t="s">
        <v>97</v>
      </c>
      <c r="D211" s="44">
        <v>0.041600000000000005</v>
      </c>
      <c r="E211" s="45"/>
      <c r="F211" s="44">
        <v>0.029714285714285717</v>
      </c>
      <c r="G211" s="45"/>
      <c r="H211" s="44">
        <v>0.07280000000000002</v>
      </c>
      <c r="I211" s="45"/>
      <c r="J211" s="44">
        <v>0.08</v>
      </c>
      <c r="K211" s="45"/>
      <c r="L211" s="25"/>
      <c r="M211" s="25"/>
      <c r="N211" s="5"/>
      <c r="O211" s="5"/>
      <c r="Q211" s="1"/>
    </row>
    <row r="212" spans="1:17" ht="15.75">
      <c r="A212" s="47"/>
      <c r="B212" s="50"/>
      <c r="C212" s="20" t="s">
        <v>98</v>
      </c>
      <c r="D212" s="44">
        <v>0.024</v>
      </c>
      <c r="E212" s="45"/>
      <c r="F212" s="44">
        <v>0.016</v>
      </c>
      <c r="G212" s="45"/>
      <c r="H212" s="44">
        <v>0.08</v>
      </c>
      <c r="I212" s="45"/>
      <c r="J212" s="44">
        <v>0.08</v>
      </c>
      <c r="K212" s="45"/>
      <c r="L212" s="25"/>
      <c r="M212" s="25"/>
      <c r="N212" s="5"/>
      <c r="O212" s="5"/>
      <c r="Q212" s="1"/>
    </row>
    <row r="213" spans="1:17" ht="15.75">
      <c r="A213" s="48"/>
      <c r="B213" s="51"/>
      <c r="C213" s="20" t="s">
        <v>99</v>
      </c>
      <c r="D213" s="44">
        <v>0.041600000000000005</v>
      </c>
      <c r="E213" s="45"/>
      <c r="F213" s="44">
        <v>0.029714285714285717</v>
      </c>
      <c r="G213" s="45"/>
      <c r="H213" s="44">
        <v>0.07280000000000002</v>
      </c>
      <c r="I213" s="45"/>
      <c r="J213" s="44">
        <v>0.08</v>
      </c>
      <c r="K213" s="45"/>
      <c r="L213" s="25"/>
      <c r="M213" s="25"/>
      <c r="N213" s="5"/>
      <c r="O213" s="5"/>
      <c r="Q213" s="1"/>
    </row>
    <row r="214" spans="1:17" ht="15.75">
      <c r="A214" s="46">
        <f>A205+1</f>
        <v>9</v>
      </c>
      <c r="B214" s="49" t="s">
        <v>32</v>
      </c>
      <c r="C214" s="20" t="s">
        <v>32</v>
      </c>
      <c r="D214" s="44">
        <v>0.041600000000000005</v>
      </c>
      <c r="E214" s="45"/>
      <c r="F214" s="44">
        <v>0.029714285714285717</v>
      </c>
      <c r="G214" s="45"/>
      <c r="H214" s="44">
        <v>0.07280000000000002</v>
      </c>
      <c r="I214" s="45"/>
      <c r="J214" s="44">
        <v>0.08</v>
      </c>
      <c r="K214" s="45"/>
      <c r="L214" s="25"/>
      <c r="M214" s="25"/>
      <c r="N214" s="5"/>
      <c r="O214" s="5"/>
      <c r="Q214" s="1"/>
    </row>
    <row r="215" spans="1:17" ht="15.75">
      <c r="A215" s="47"/>
      <c r="B215" s="50"/>
      <c r="C215" s="20" t="s">
        <v>100</v>
      </c>
      <c r="D215" s="44">
        <v>0.041600000000000005</v>
      </c>
      <c r="E215" s="45"/>
      <c r="F215" s="44">
        <v>0.029714285714285717</v>
      </c>
      <c r="G215" s="45"/>
      <c r="H215" s="44">
        <v>0.07280000000000002</v>
      </c>
      <c r="I215" s="45"/>
      <c r="J215" s="44">
        <v>0.08</v>
      </c>
      <c r="K215" s="45"/>
      <c r="L215" s="25"/>
      <c r="M215" s="25"/>
      <c r="N215" s="5"/>
      <c r="O215" s="5"/>
      <c r="Q215" s="1"/>
    </row>
    <row r="216" spans="1:17" ht="15.75">
      <c r="A216" s="48"/>
      <c r="B216" s="51"/>
      <c r="C216" s="20" t="s">
        <v>101</v>
      </c>
      <c r="D216" s="44">
        <v>0.041600000000000005</v>
      </c>
      <c r="E216" s="45"/>
      <c r="F216" s="44">
        <v>0.029714285714285717</v>
      </c>
      <c r="G216" s="45"/>
      <c r="H216" s="44">
        <v>0.07280000000000002</v>
      </c>
      <c r="I216" s="45"/>
      <c r="J216" s="44">
        <v>0.08</v>
      </c>
      <c r="K216" s="45"/>
      <c r="L216" s="25"/>
      <c r="M216" s="25"/>
      <c r="N216" s="5"/>
      <c r="O216" s="5"/>
      <c r="Q216" s="1"/>
    </row>
    <row r="217" spans="1:17" ht="15.75">
      <c r="A217" s="46">
        <f>A214+1</f>
        <v>10</v>
      </c>
      <c r="B217" s="49" t="s">
        <v>54</v>
      </c>
      <c r="C217" s="20" t="s">
        <v>54</v>
      </c>
      <c r="D217" s="44">
        <v>0.05720000000000001</v>
      </c>
      <c r="E217" s="45"/>
      <c r="F217" s="44">
        <v>0.04085714285714287</v>
      </c>
      <c r="G217" s="45"/>
      <c r="H217" s="44">
        <v>0.10010000000000002</v>
      </c>
      <c r="I217" s="45"/>
      <c r="J217" s="44">
        <v>0.08</v>
      </c>
      <c r="K217" s="45"/>
      <c r="L217" s="25"/>
      <c r="M217" s="25"/>
      <c r="N217" s="5"/>
      <c r="O217" s="5"/>
      <c r="Q217" s="1"/>
    </row>
    <row r="218" spans="1:17" ht="15.75">
      <c r="A218" s="47"/>
      <c r="B218" s="50"/>
      <c r="C218" s="20" t="s">
        <v>102</v>
      </c>
      <c r="D218" s="44">
        <v>0.041600000000000005</v>
      </c>
      <c r="E218" s="45"/>
      <c r="F218" s="44">
        <v>0.029714285714285717</v>
      </c>
      <c r="G218" s="45"/>
      <c r="H218" s="44">
        <v>0.07280000000000002</v>
      </c>
      <c r="I218" s="45"/>
      <c r="J218" s="44">
        <v>0.08</v>
      </c>
      <c r="K218" s="45"/>
      <c r="L218" s="25"/>
      <c r="M218" s="25"/>
      <c r="N218" s="5"/>
      <c r="O218" s="5"/>
      <c r="Q218" s="1"/>
    </row>
    <row r="219" spans="1:17" ht="15.75">
      <c r="A219" s="47"/>
      <c r="B219" s="50"/>
      <c r="C219" s="20" t="s">
        <v>103</v>
      </c>
      <c r="D219" s="44">
        <v>0.041600000000000005</v>
      </c>
      <c r="E219" s="45"/>
      <c r="F219" s="44">
        <v>0.029714285714285717</v>
      </c>
      <c r="G219" s="45"/>
      <c r="H219" s="44">
        <v>0.07280000000000002</v>
      </c>
      <c r="I219" s="45"/>
      <c r="J219" s="44">
        <v>0.08</v>
      </c>
      <c r="K219" s="45"/>
      <c r="L219" s="25"/>
      <c r="M219" s="25"/>
      <c r="N219" s="5"/>
      <c r="O219" s="5"/>
      <c r="Q219" s="1"/>
    </row>
    <row r="220" spans="1:17" ht="15.75">
      <c r="A220" s="47"/>
      <c r="B220" s="50"/>
      <c r="C220" s="20" t="s">
        <v>104</v>
      </c>
      <c r="D220" s="44">
        <v>0.041600000000000005</v>
      </c>
      <c r="E220" s="45"/>
      <c r="F220" s="44">
        <v>0.029714285714285717</v>
      </c>
      <c r="G220" s="45"/>
      <c r="H220" s="44">
        <v>0.07280000000000002</v>
      </c>
      <c r="I220" s="45"/>
      <c r="J220" s="44">
        <v>0.08</v>
      </c>
      <c r="K220" s="45"/>
      <c r="L220" s="25"/>
      <c r="M220" s="25"/>
      <c r="N220" s="5"/>
      <c r="O220" s="5"/>
      <c r="Q220" s="1"/>
    </row>
    <row r="221" spans="1:17" ht="15.75">
      <c r="A221" s="48"/>
      <c r="B221" s="51"/>
      <c r="C221" s="20" t="s">
        <v>105</v>
      </c>
      <c r="D221" s="44">
        <v>0.041600000000000005</v>
      </c>
      <c r="E221" s="45"/>
      <c r="F221" s="44">
        <v>0.029714285714285717</v>
      </c>
      <c r="G221" s="45"/>
      <c r="H221" s="44">
        <v>0.07280000000000002</v>
      </c>
      <c r="I221" s="45"/>
      <c r="J221" s="44">
        <v>0.08</v>
      </c>
      <c r="K221" s="45"/>
      <c r="L221" s="25"/>
      <c r="M221" s="25"/>
      <c r="N221" s="5"/>
      <c r="O221" s="5"/>
      <c r="Q221" s="1"/>
    </row>
    <row r="222" spans="1:17" ht="15.75">
      <c r="A222" s="46">
        <f>A217+1</f>
        <v>11</v>
      </c>
      <c r="B222" s="49" t="s">
        <v>33</v>
      </c>
      <c r="C222" s="20" t="s">
        <v>33</v>
      </c>
      <c r="D222" s="44">
        <v>0.08</v>
      </c>
      <c r="E222" s="45"/>
      <c r="F222" s="44">
        <v>0.064</v>
      </c>
      <c r="G222" s="45"/>
      <c r="H222" s="44">
        <v>0.07280000000000002</v>
      </c>
      <c r="I222" s="45"/>
      <c r="J222" s="44">
        <v>0.08</v>
      </c>
      <c r="K222" s="45"/>
      <c r="L222" s="25"/>
      <c r="M222" s="25"/>
      <c r="N222" s="5"/>
      <c r="O222" s="5"/>
      <c r="Q222" s="1"/>
    </row>
    <row r="223" spans="1:17" ht="15.75">
      <c r="A223" s="47"/>
      <c r="B223" s="50"/>
      <c r="C223" s="20" t="s">
        <v>106</v>
      </c>
      <c r="D223" s="44">
        <v>0.041600000000000005</v>
      </c>
      <c r="E223" s="45"/>
      <c r="F223" s="44">
        <v>0.029714285714285717</v>
      </c>
      <c r="G223" s="45"/>
      <c r="H223" s="44">
        <v>0.07280000000000002</v>
      </c>
      <c r="I223" s="45"/>
      <c r="J223" s="44">
        <v>0.08</v>
      </c>
      <c r="K223" s="45"/>
      <c r="L223" s="25"/>
      <c r="M223" s="25"/>
      <c r="N223" s="5"/>
      <c r="O223" s="5"/>
      <c r="Q223" s="1"/>
    </row>
    <row r="224" spans="1:17" ht="15.75">
      <c r="A224" s="47"/>
      <c r="B224" s="50"/>
      <c r="C224" s="20" t="s">
        <v>107</v>
      </c>
      <c r="D224" s="44">
        <v>0.041600000000000005</v>
      </c>
      <c r="E224" s="45"/>
      <c r="F224" s="44">
        <v>0.029714285714285717</v>
      </c>
      <c r="G224" s="45"/>
      <c r="H224" s="44">
        <v>0.07280000000000002</v>
      </c>
      <c r="I224" s="45"/>
      <c r="J224" s="44">
        <v>0.08</v>
      </c>
      <c r="K224" s="45"/>
      <c r="L224" s="25"/>
      <c r="M224" s="25"/>
      <c r="N224" s="5"/>
      <c r="O224" s="5"/>
      <c r="Q224" s="1"/>
    </row>
    <row r="225" spans="1:17" ht="15.75">
      <c r="A225" s="47"/>
      <c r="B225" s="50"/>
      <c r="C225" s="20" t="s">
        <v>108</v>
      </c>
      <c r="D225" s="44">
        <v>0.041600000000000005</v>
      </c>
      <c r="E225" s="45"/>
      <c r="F225" s="44">
        <v>0.029714285714285717</v>
      </c>
      <c r="G225" s="45"/>
      <c r="H225" s="44">
        <v>0.07280000000000002</v>
      </c>
      <c r="I225" s="45"/>
      <c r="J225" s="44">
        <v>0.08</v>
      </c>
      <c r="K225" s="45"/>
      <c r="L225" s="25"/>
      <c r="M225" s="25"/>
      <c r="N225" s="5"/>
      <c r="O225" s="5"/>
      <c r="Q225" s="1"/>
    </row>
    <row r="226" spans="1:17" ht="15.75">
      <c r="A226" s="47"/>
      <c r="B226" s="50"/>
      <c r="C226" s="20" t="s">
        <v>109</v>
      </c>
      <c r="D226" s="44">
        <v>0.041600000000000005</v>
      </c>
      <c r="E226" s="45"/>
      <c r="F226" s="44">
        <v>0.029714285714285717</v>
      </c>
      <c r="G226" s="45"/>
      <c r="H226" s="44">
        <v>0.07280000000000002</v>
      </c>
      <c r="I226" s="45"/>
      <c r="J226" s="44">
        <v>0.08</v>
      </c>
      <c r="K226" s="45"/>
      <c r="L226" s="25"/>
      <c r="M226" s="25"/>
      <c r="N226" s="5"/>
      <c r="O226" s="5"/>
      <c r="Q226" s="1"/>
    </row>
    <row r="227" spans="1:17" ht="15.75">
      <c r="A227" s="48"/>
      <c r="B227" s="51"/>
      <c r="C227" s="20" t="s">
        <v>110</v>
      </c>
      <c r="D227" s="44">
        <v>0.041600000000000005</v>
      </c>
      <c r="E227" s="45"/>
      <c r="F227" s="44">
        <v>0.029714285714285717</v>
      </c>
      <c r="G227" s="45"/>
      <c r="H227" s="44">
        <v>0.07280000000000002</v>
      </c>
      <c r="I227" s="45"/>
      <c r="J227" s="44">
        <v>0.08</v>
      </c>
      <c r="K227" s="45"/>
      <c r="L227" s="25"/>
      <c r="M227" s="25"/>
      <c r="N227" s="5"/>
      <c r="O227" s="5"/>
      <c r="Q227" s="1"/>
    </row>
    <row r="228" spans="1:17" ht="15.75">
      <c r="A228" s="46">
        <f>A222+1</f>
        <v>12</v>
      </c>
      <c r="B228" s="49" t="s">
        <v>26</v>
      </c>
      <c r="C228" s="20" t="s">
        <v>26</v>
      </c>
      <c r="D228" s="44">
        <v>0.8</v>
      </c>
      <c r="E228" s="45"/>
      <c r="F228" s="44">
        <v>0.64</v>
      </c>
      <c r="G228" s="45"/>
      <c r="H228" s="44">
        <v>0.56</v>
      </c>
      <c r="I228" s="45"/>
      <c r="J228" s="44">
        <v>0.12</v>
      </c>
      <c r="K228" s="45"/>
      <c r="L228" s="25"/>
      <c r="M228" s="25"/>
      <c r="N228" s="5"/>
      <c r="O228" s="5"/>
      <c r="Q228" s="1"/>
    </row>
    <row r="229" spans="1:17" ht="15.75">
      <c r="A229" s="47"/>
      <c r="B229" s="50"/>
      <c r="C229" s="20" t="s">
        <v>111</v>
      </c>
      <c r="D229" s="44">
        <v>0.8</v>
      </c>
      <c r="E229" s="45"/>
      <c r="F229" s="44">
        <v>0.64</v>
      </c>
      <c r="G229" s="45"/>
      <c r="H229" s="44">
        <v>0.56</v>
      </c>
      <c r="I229" s="45"/>
      <c r="J229" s="44">
        <v>0.12</v>
      </c>
      <c r="K229" s="45"/>
      <c r="L229" s="25"/>
      <c r="M229" s="25"/>
      <c r="N229" s="5"/>
      <c r="O229" s="5"/>
      <c r="Q229" s="1"/>
    </row>
    <row r="230" spans="1:17" ht="15.75">
      <c r="A230" s="47"/>
      <c r="B230" s="50"/>
      <c r="C230" s="20" t="s">
        <v>112</v>
      </c>
      <c r="D230" s="44">
        <v>0.041600000000000005</v>
      </c>
      <c r="E230" s="45"/>
      <c r="F230" s="44">
        <v>0.029714285714285717</v>
      </c>
      <c r="G230" s="45"/>
      <c r="H230" s="44">
        <v>0.07280000000000002</v>
      </c>
      <c r="I230" s="45"/>
      <c r="J230" s="44">
        <v>0.08</v>
      </c>
      <c r="K230" s="45"/>
      <c r="L230" s="25"/>
      <c r="M230" s="25"/>
      <c r="N230" s="5"/>
      <c r="O230" s="5"/>
      <c r="Q230" s="1"/>
    </row>
    <row r="231" spans="1:17" ht="15.75">
      <c r="A231" s="47"/>
      <c r="B231" s="50"/>
      <c r="C231" s="20" t="s">
        <v>113</v>
      </c>
      <c r="D231" s="44">
        <v>0.8</v>
      </c>
      <c r="E231" s="45"/>
      <c r="F231" s="44">
        <v>0.64</v>
      </c>
      <c r="G231" s="45"/>
      <c r="H231" s="44">
        <v>0.56</v>
      </c>
      <c r="I231" s="45"/>
      <c r="J231" s="44">
        <v>0.12</v>
      </c>
      <c r="K231" s="45"/>
      <c r="L231" s="25"/>
      <c r="M231" s="25"/>
      <c r="N231" s="5"/>
      <c r="O231" s="5"/>
      <c r="Q231" s="1"/>
    </row>
    <row r="232" spans="1:17" ht="15.75">
      <c r="A232" s="48"/>
      <c r="B232" s="51"/>
      <c r="C232" s="20" t="s">
        <v>114</v>
      </c>
      <c r="D232" s="44">
        <v>0.041600000000000005</v>
      </c>
      <c r="E232" s="45"/>
      <c r="F232" s="44">
        <v>0.029714285714285717</v>
      </c>
      <c r="G232" s="45"/>
      <c r="H232" s="44">
        <v>0.07280000000000002</v>
      </c>
      <c r="I232" s="45"/>
      <c r="J232" s="44">
        <v>0.08</v>
      </c>
      <c r="K232" s="45"/>
      <c r="L232" s="25"/>
      <c r="M232" s="25"/>
      <c r="N232" s="5"/>
      <c r="O232" s="5"/>
      <c r="Q232" s="1"/>
    </row>
    <row r="233" spans="1:17" ht="15.75">
      <c r="A233" s="46">
        <f>A228+1</f>
        <v>13</v>
      </c>
      <c r="B233" s="49" t="s">
        <v>53</v>
      </c>
      <c r="C233" s="20" t="s">
        <v>53</v>
      </c>
      <c r="D233" s="44">
        <v>0.8</v>
      </c>
      <c r="E233" s="45"/>
      <c r="F233" s="44">
        <v>0.64</v>
      </c>
      <c r="G233" s="45"/>
      <c r="H233" s="44">
        <v>0.56</v>
      </c>
      <c r="I233" s="45"/>
      <c r="J233" s="44">
        <v>0.12</v>
      </c>
      <c r="K233" s="45"/>
      <c r="L233" s="25"/>
      <c r="M233" s="25"/>
      <c r="N233" s="5"/>
      <c r="O233" s="5"/>
      <c r="Q233" s="1"/>
    </row>
    <row r="234" spans="1:17" ht="15.75">
      <c r="A234" s="47"/>
      <c r="B234" s="50"/>
      <c r="C234" s="20" t="s">
        <v>115</v>
      </c>
      <c r="D234" s="44">
        <v>0.041600000000000005</v>
      </c>
      <c r="E234" s="45"/>
      <c r="F234" s="44">
        <v>0.029714285714285717</v>
      </c>
      <c r="G234" s="45"/>
      <c r="H234" s="44">
        <v>0.07280000000000002</v>
      </c>
      <c r="I234" s="45"/>
      <c r="J234" s="44">
        <v>0.08</v>
      </c>
      <c r="K234" s="45"/>
      <c r="L234" s="25"/>
      <c r="M234" s="25"/>
      <c r="N234" s="5"/>
      <c r="O234" s="5"/>
      <c r="Q234" s="1"/>
    </row>
    <row r="235" spans="1:17" ht="15.75">
      <c r="A235" s="47"/>
      <c r="B235" s="50"/>
      <c r="C235" s="20" t="s">
        <v>116</v>
      </c>
      <c r="D235" s="44">
        <v>0.8</v>
      </c>
      <c r="E235" s="45"/>
      <c r="F235" s="44">
        <v>0.64</v>
      </c>
      <c r="G235" s="45"/>
      <c r="H235" s="44">
        <v>0.56</v>
      </c>
      <c r="I235" s="45"/>
      <c r="J235" s="44">
        <v>0.12</v>
      </c>
      <c r="K235" s="45"/>
      <c r="L235" s="25"/>
      <c r="M235" s="25"/>
      <c r="N235" s="5"/>
      <c r="O235" s="5"/>
      <c r="Q235" s="1"/>
    </row>
    <row r="236" spans="1:17" ht="15.75">
      <c r="A236" s="48"/>
      <c r="B236" s="51"/>
      <c r="C236" s="20" t="s">
        <v>117</v>
      </c>
      <c r="D236" s="44">
        <v>0.041600000000000005</v>
      </c>
      <c r="E236" s="45"/>
      <c r="F236" s="44">
        <v>0.029714285714285717</v>
      </c>
      <c r="G236" s="45"/>
      <c r="H236" s="44">
        <v>0.07280000000000002</v>
      </c>
      <c r="I236" s="45"/>
      <c r="J236" s="44">
        <v>0.08</v>
      </c>
      <c r="K236" s="45"/>
      <c r="L236" s="25"/>
      <c r="M236" s="25"/>
      <c r="N236" s="5"/>
      <c r="O236" s="5"/>
      <c r="Q236" s="1"/>
    </row>
    <row r="237" spans="1:17" ht="15.75">
      <c r="A237" s="46">
        <f>A233+1</f>
        <v>14</v>
      </c>
      <c r="B237" s="49" t="s">
        <v>24</v>
      </c>
      <c r="C237" s="20" t="s">
        <v>24</v>
      </c>
      <c r="D237" s="44">
        <v>0.08</v>
      </c>
      <c r="E237" s="45"/>
      <c r="F237" s="44">
        <v>0.064</v>
      </c>
      <c r="G237" s="45"/>
      <c r="H237" s="44">
        <v>0.07280000000000002</v>
      </c>
      <c r="I237" s="45"/>
      <c r="J237" s="44">
        <v>0.08</v>
      </c>
      <c r="K237" s="45"/>
      <c r="L237" s="25"/>
      <c r="M237" s="25"/>
      <c r="N237" s="5"/>
      <c r="O237" s="5"/>
      <c r="Q237" s="1"/>
    </row>
    <row r="238" spans="1:17" ht="15.75">
      <c r="A238" s="47"/>
      <c r="B238" s="50"/>
      <c r="C238" s="20" t="s">
        <v>118</v>
      </c>
      <c r="D238" s="44">
        <v>0.08</v>
      </c>
      <c r="E238" s="45"/>
      <c r="F238" s="44">
        <v>0.064</v>
      </c>
      <c r="G238" s="45"/>
      <c r="H238" s="44">
        <v>0.07280000000000002</v>
      </c>
      <c r="I238" s="45"/>
      <c r="J238" s="44">
        <v>0.08</v>
      </c>
      <c r="K238" s="45"/>
      <c r="L238" s="25"/>
      <c r="M238" s="25"/>
      <c r="N238" s="5"/>
      <c r="O238" s="5"/>
      <c r="Q238" s="1"/>
    </row>
    <row r="239" spans="1:17" ht="15.75">
      <c r="A239" s="47"/>
      <c r="B239" s="50"/>
      <c r="C239" s="20" t="s">
        <v>119</v>
      </c>
      <c r="D239" s="44">
        <v>0.08</v>
      </c>
      <c r="E239" s="45"/>
      <c r="F239" s="44">
        <v>0.064</v>
      </c>
      <c r="G239" s="45"/>
      <c r="H239" s="44">
        <v>0.07280000000000002</v>
      </c>
      <c r="I239" s="45"/>
      <c r="J239" s="44">
        <v>0.08</v>
      </c>
      <c r="K239" s="45"/>
      <c r="L239" s="25"/>
      <c r="M239" s="25"/>
      <c r="N239" s="5"/>
      <c r="O239" s="5"/>
      <c r="Q239" s="1"/>
    </row>
    <row r="240" spans="1:17" ht="15.75">
      <c r="A240" s="47"/>
      <c r="B240" s="50"/>
      <c r="C240" s="20" t="s">
        <v>120</v>
      </c>
      <c r="D240" s="44">
        <v>0.041600000000000005</v>
      </c>
      <c r="E240" s="45"/>
      <c r="F240" s="44">
        <v>0.029714285714285717</v>
      </c>
      <c r="G240" s="45"/>
      <c r="H240" s="44">
        <v>0.07280000000000002</v>
      </c>
      <c r="I240" s="45"/>
      <c r="J240" s="44">
        <v>0.08</v>
      </c>
      <c r="K240" s="45"/>
      <c r="L240" s="25"/>
      <c r="M240" s="25"/>
      <c r="N240" s="5"/>
      <c r="O240" s="5"/>
      <c r="Q240" s="1"/>
    </row>
    <row r="241" spans="1:17" ht="15.75">
      <c r="A241" s="47"/>
      <c r="B241" s="50"/>
      <c r="C241" s="20" t="s">
        <v>121</v>
      </c>
      <c r="D241" s="44">
        <v>0.041600000000000005</v>
      </c>
      <c r="E241" s="45"/>
      <c r="F241" s="44">
        <v>0.029714285714285717</v>
      </c>
      <c r="G241" s="45"/>
      <c r="H241" s="44">
        <v>0.07280000000000002</v>
      </c>
      <c r="I241" s="45"/>
      <c r="J241" s="44">
        <v>0.08</v>
      </c>
      <c r="K241" s="45"/>
      <c r="L241" s="25"/>
      <c r="M241" s="25"/>
      <c r="N241" s="5"/>
      <c r="O241" s="5"/>
      <c r="Q241" s="1"/>
    </row>
    <row r="242" spans="1:17" ht="15.75">
      <c r="A242" s="48"/>
      <c r="B242" s="51"/>
      <c r="C242" s="20" t="s">
        <v>122</v>
      </c>
      <c r="D242" s="44">
        <v>0.041600000000000005</v>
      </c>
      <c r="E242" s="45"/>
      <c r="F242" s="44">
        <v>0.029714285714285717</v>
      </c>
      <c r="G242" s="45"/>
      <c r="H242" s="44">
        <v>0.07280000000000002</v>
      </c>
      <c r="I242" s="45"/>
      <c r="J242" s="44">
        <v>0.08</v>
      </c>
      <c r="K242" s="45"/>
      <c r="L242" s="25"/>
      <c r="M242" s="25"/>
      <c r="N242" s="5"/>
      <c r="O242" s="5"/>
      <c r="Q242" s="1"/>
    </row>
    <row r="243" spans="1:17" ht="15.75">
      <c r="A243" s="46">
        <f>A237+1</f>
        <v>15</v>
      </c>
      <c r="B243" s="49" t="s">
        <v>34</v>
      </c>
      <c r="C243" s="20" t="s">
        <v>34</v>
      </c>
      <c r="D243" s="44">
        <v>0.08</v>
      </c>
      <c r="E243" s="45"/>
      <c r="F243" s="44">
        <v>0.064</v>
      </c>
      <c r="G243" s="45"/>
      <c r="H243" s="44">
        <v>0.07280000000000002</v>
      </c>
      <c r="I243" s="45"/>
      <c r="J243" s="44">
        <v>0.08</v>
      </c>
      <c r="K243" s="45"/>
      <c r="L243" s="25"/>
      <c r="M243" s="25"/>
      <c r="N243" s="5"/>
      <c r="O243" s="5"/>
      <c r="Q243" s="1"/>
    </row>
    <row r="244" spans="1:17" ht="15.75">
      <c r="A244" s="47"/>
      <c r="B244" s="50"/>
      <c r="C244" s="20" t="s">
        <v>123</v>
      </c>
      <c r="D244" s="44">
        <v>0.041600000000000005</v>
      </c>
      <c r="E244" s="45"/>
      <c r="F244" s="44">
        <v>0.029714285714285717</v>
      </c>
      <c r="G244" s="45"/>
      <c r="H244" s="44">
        <v>0.07280000000000002</v>
      </c>
      <c r="I244" s="45"/>
      <c r="J244" s="44">
        <v>0.08</v>
      </c>
      <c r="K244" s="45"/>
      <c r="L244" s="25"/>
      <c r="M244" s="25"/>
      <c r="N244" s="5"/>
      <c r="O244" s="5"/>
      <c r="Q244" s="1"/>
    </row>
    <row r="245" spans="1:17" ht="15.75">
      <c r="A245" s="47"/>
      <c r="B245" s="50"/>
      <c r="C245" s="20" t="s">
        <v>124</v>
      </c>
      <c r="D245" s="44">
        <v>0.08</v>
      </c>
      <c r="E245" s="45"/>
      <c r="F245" s="44">
        <v>0.064</v>
      </c>
      <c r="G245" s="45"/>
      <c r="H245" s="44">
        <v>0.07280000000000002</v>
      </c>
      <c r="I245" s="45"/>
      <c r="J245" s="44">
        <v>0.08</v>
      </c>
      <c r="K245" s="45"/>
      <c r="L245" s="25"/>
      <c r="M245" s="25"/>
      <c r="N245" s="5"/>
      <c r="O245" s="5"/>
      <c r="Q245" s="1"/>
    </row>
    <row r="246" spans="1:17" ht="15.75">
      <c r="A246" s="47"/>
      <c r="B246" s="50"/>
      <c r="C246" s="20" t="s">
        <v>125</v>
      </c>
      <c r="D246" s="44">
        <v>0.08</v>
      </c>
      <c r="E246" s="45"/>
      <c r="F246" s="44">
        <v>0.064</v>
      </c>
      <c r="G246" s="45"/>
      <c r="H246" s="44">
        <v>0.07280000000000002</v>
      </c>
      <c r="I246" s="45"/>
      <c r="J246" s="44">
        <v>0.08</v>
      </c>
      <c r="K246" s="45"/>
      <c r="L246" s="25"/>
      <c r="M246" s="25"/>
      <c r="N246" s="5"/>
      <c r="O246" s="5"/>
      <c r="Q246" s="1"/>
    </row>
    <row r="247" spans="1:17" ht="15.75">
      <c r="A247" s="47"/>
      <c r="B247" s="50"/>
      <c r="C247" s="20" t="s">
        <v>126</v>
      </c>
      <c r="D247" s="44">
        <v>0.041600000000000005</v>
      </c>
      <c r="E247" s="45"/>
      <c r="F247" s="44">
        <v>0.029714285714285717</v>
      </c>
      <c r="G247" s="45"/>
      <c r="H247" s="44">
        <v>0.07280000000000002</v>
      </c>
      <c r="I247" s="45"/>
      <c r="J247" s="44">
        <v>0.08</v>
      </c>
      <c r="K247" s="45"/>
      <c r="L247" s="25"/>
      <c r="M247" s="25"/>
      <c r="N247" s="5"/>
      <c r="O247" s="5"/>
      <c r="Q247" s="1"/>
    </row>
    <row r="248" spans="1:17" ht="15.75">
      <c r="A248" s="47"/>
      <c r="B248" s="50"/>
      <c r="C248" s="20" t="s">
        <v>127</v>
      </c>
      <c r="D248" s="44">
        <v>0.08</v>
      </c>
      <c r="E248" s="45"/>
      <c r="F248" s="44">
        <v>0.064</v>
      </c>
      <c r="G248" s="45"/>
      <c r="H248" s="44">
        <v>0.07280000000000002</v>
      </c>
      <c r="I248" s="45"/>
      <c r="J248" s="44">
        <v>0.08</v>
      </c>
      <c r="K248" s="45"/>
      <c r="L248" s="25"/>
      <c r="M248" s="25"/>
      <c r="N248" s="5"/>
      <c r="O248" s="5"/>
      <c r="Q248" s="1"/>
    </row>
    <row r="249" spans="1:17" ht="15.75">
      <c r="A249" s="47"/>
      <c r="B249" s="50"/>
      <c r="C249" s="20" t="s">
        <v>128</v>
      </c>
      <c r="D249" s="44">
        <v>0.041600000000000005</v>
      </c>
      <c r="E249" s="45"/>
      <c r="F249" s="44">
        <v>0.029714285714285717</v>
      </c>
      <c r="G249" s="45"/>
      <c r="H249" s="44">
        <v>0.07280000000000002</v>
      </c>
      <c r="I249" s="45"/>
      <c r="J249" s="44">
        <v>0.08</v>
      </c>
      <c r="K249" s="45"/>
      <c r="L249" s="25"/>
      <c r="M249" s="25"/>
      <c r="N249" s="5"/>
      <c r="O249" s="5"/>
      <c r="Q249" s="1"/>
    </row>
    <row r="250" spans="1:17" ht="15.75">
      <c r="A250" s="48"/>
      <c r="B250" s="51"/>
      <c r="C250" s="20" t="s">
        <v>129</v>
      </c>
      <c r="D250" s="44">
        <v>0.08</v>
      </c>
      <c r="E250" s="45"/>
      <c r="F250" s="44">
        <v>0.064</v>
      </c>
      <c r="G250" s="45"/>
      <c r="H250" s="44">
        <v>0.07280000000000002</v>
      </c>
      <c r="I250" s="45"/>
      <c r="J250" s="44">
        <v>0.08</v>
      </c>
      <c r="K250" s="45"/>
      <c r="L250" s="25"/>
      <c r="M250" s="25"/>
      <c r="N250" s="5"/>
      <c r="O250" s="5"/>
      <c r="Q250" s="1"/>
    </row>
    <row r="251" spans="1:17" ht="15.75">
      <c r="A251" s="6">
        <f>A243+1</f>
        <v>16</v>
      </c>
      <c r="B251" s="33" t="s">
        <v>35</v>
      </c>
      <c r="C251" s="20" t="s">
        <v>35</v>
      </c>
      <c r="D251" s="44">
        <v>0.08</v>
      </c>
      <c r="E251" s="45"/>
      <c r="F251" s="44">
        <v>0.064</v>
      </c>
      <c r="G251" s="45"/>
      <c r="H251" s="44">
        <v>0.07280000000000002</v>
      </c>
      <c r="I251" s="45"/>
      <c r="J251" s="44">
        <v>0.08</v>
      </c>
      <c r="K251" s="45"/>
      <c r="L251" s="25"/>
      <c r="M251" s="25"/>
      <c r="N251" s="5"/>
      <c r="O251" s="5"/>
      <c r="Q251" s="1"/>
    </row>
    <row r="252" spans="1:17" ht="15.75">
      <c r="A252" s="46">
        <f>A251+1</f>
        <v>17</v>
      </c>
      <c r="B252" s="49" t="s">
        <v>36</v>
      </c>
      <c r="C252" s="20" t="s">
        <v>36</v>
      </c>
      <c r="D252" s="44">
        <v>0.08</v>
      </c>
      <c r="E252" s="45"/>
      <c r="F252" s="44">
        <v>0.064</v>
      </c>
      <c r="G252" s="45"/>
      <c r="H252" s="44">
        <v>0.07280000000000002</v>
      </c>
      <c r="I252" s="45"/>
      <c r="J252" s="44">
        <v>0.08</v>
      </c>
      <c r="K252" s="45"/>
      <c r="L252" s="25"/>
      <c r="M252" s="25"/>
      <c r="N252" s="5"/>
      <c r="O252" s="5"/>
      <c r="Q252" s="1"/>
    </row>
    <row r="253" spans="1:17" ht="15.75">
      <c r="A253" s="47"/>
      <c r="B253" s="50"/>
      <c r="C253" s="20" t="s">
        <v>130</v>
      </c>
      <c r="D253" s="44">
        <v>0.041600000000000005</v>
      </c>
      <c r="E253" s="45"/>
      <c r="F253" s="44">
        <v>0.029714285714285717</v>
      </c>
      <c r="G253" s="45"/>
      <c r="H253" s="44">
        <v>0.07280000000000002</v>
      </c>
      <c r="I253" s="45"/>
      <c r="J253" s="44">
        <v>0.08</v>
      </c>
      <c r="K253" s="45"/>
      <c r="L253" s="25"/>
      <c r="M253" s="25"/>
      <c r="N253" s="5"/>
      <c r="O253" s="5"/>
      <c r="Q253" s="1"/>
    </row>
    <row r="254" spans="1:17" ht="15.75">
      <c r="A254" s="47"/>
      <c r="B254" s="50"/>
      <c r="C254" s="20" t="s">
        <v>131</v>
      </c>
      <c r="D254" s="44">
        <v>0.041600000000000005</v>
      </c>
      <c r="E254" s="45"/>
      <c r="F254" s="44">
        <v>0.029714285714285717</v>
      </c>
      <c r="G254" s="45"/>
      <c r="H254" s="44">
        <v>0.07280000000000002</v>
      </c>
      <c r="I254" s="45"/>
      <c r="J254" s="44">
        <v>0.08</v>
      </c>
      <c r="K254" s="45"/>
      <c r="L254" s="25"/>
      <c r="M254" s="25"/>
      <c r="N254" s="5"/>
      <c r="O254" s="5"/>
      <c r="Q254" s="1"/>
    </row>
    <row r="255" spans="1:17" ht="15.75">
      <c r="A255" s="48"/>
      <c r="B255" s="51"/>
      <c r="C255" s="20" t="s">
        <v>132</v>
      </c>
      <c r="D255" s="44">
        <v>0.08</v>
      </c>
      <c r="E255" s="45"/>
      <c r="F255" s="44">
        <v>0.064</v>
      </c>
      <c r="G255" s="45"/>
      <c r="H255" s="44">
        <v>0.07280000000000002</v>
      </c>
      <c r="I255" s="45"/>
      <c r="J255" s="44">
        <v>0.08</v>
      </c>
      <c r="K255" s="45"/>
      <c r="L255" s="25"/>
      <c r="M255" s="25"/>
      <c r="N255" s="5"/>
      <c r="O255" s="5"/>
      <c r="Q255" s="1"/>
    </row>
    <row r="256" spans="1:17" ht="15.75">
      <c r="A256" s="46">
        <f>A252+1</f>
        <v>18</v>
      </c>
      <c r="B256" s="49" t="s">
        <v>37</v>
      </c>
      <c r="C256" s="20" t="s">
        <v>37</v>
      </c>
      <c r="D256" s="44">
        <v>0.08</v>
      </c>
      <c r="E256" s="45"/>
      <c r="F256" s="44">
        <v>0.064</v>
      </c>
      <c r="G256" s="45"/>
      <c r="H256" s="44">
        <v>0.07280000000000002</v>
      </c>
      <c r="I256" s="45"/>
      <c r="J256" s="44">
        <v>0.08</v>
      </c>
      <c r="K256" s="45"/>
      <c r="L256" s="25"/>
      <c r="M256" s="25"/>
      <c r="N256" s="5"/>
      <c r="O256" s="5"/>
      <c r="Q256" s="1"/>
    </row>
    <row r="257" spans="1:17" ht="15.75">
      <c r="A257" s="47"/>
      <c r="B257" s="50"/>
      <c r="C257" s="20" t="s">
        <v>133</v>
      </c>
      <c r="D257" s="44">
        <v>0.041600000000000005</v>
      </c>
      <c r="E257" s="45"/>
      <c r="F257" s="44">
        <v>0.029714285714285717</v>
      </c>
      <c r="G257" s="45"/>
      <c r="H257" s="44">
        <v>0.07280000000000002</v>
      </c>
      <c r="I257" s="45"/>
      <c r="J257" s="44">
        <v>0.08</v>
      </c>
      <c r="K257" s="45"/>
      <c r="L257" s="25"/>
      <c r="M257" s="25"/>
      <c r="N257" s="5"/>
      <c r="O257" s="5"/>
      <c r="Q257" s="1"/>
    </row>
    <row r="258" spans="1:17" ht="15.75">
      <c r="A258" s="47"/>
      <c r="B258" s="50"/>
      <c r="C258" s="20" t="s">
        <v>134</v>
      </c>
      <c r="D258" s="44">
        <v>0.041600000000000005</v>
      </c>
      <c r="E258" s="45"/>
      <c r="F258" s="44">
        <v>0.029714285714285717</v>
      </c>
      <c r="G258" s="45"/>
      <c r="H258" s="44">
        <v>0.07280000000000002</v>
      </c>
      <c r="I258" s="45"/>
      <c r="J258" s="44">
        <v>0.08</v>
      </c>
      <c r="K258" s="45"/>
      <c r="L258" s="25"/>
      <c r="M258" s="25"/>
      <c r="N258" s="5"/>
      <c r="O258" s="5"/>
      <c r="Q258" s="1"/>
    </row>
    <row r="259" spans="1:17" ht="15.75">
      <c r="A259" s="47"/>
      <c r="B259" s="50"/>
      <c r="C259" s="20" t="s">
        <v>135</v>
      </c>
      <c r="D259" s="44">
        <v>0.041600000000000005</v>
      </c>
      <c r="E259" s="45"/>
      <c r="F259" s="44">
        <v>0.029714285714285717</v>
      </c>
      <c r="G259" s="45"/>
      <c r="H259" s="44">
        <v>0.07280000000000002</v>
      </c>
      <c r="I259" s="45"/>
      <c r="J259" s="44">
        <v>0.08</v>
      </c>
      <c r="K259" s="45"/>
      <c r="L259" s="25"/>
      <c r="M259" s="25"/>
      <c r="N259" s="5"/>
      <c r="O259" s="5"/>
      <c r="Q259" s="1"/>
    </row>
    <row r="260" spans="1:17" ht="15.75">
      <c r="A260" s="47"/>
      <c r="B260" s="50"/>
      <c r="C260" s="20" t="s">
        <v>136</v>
      </c>
      <c r="D260" s="44">
        <v>0.041600000000000005</v>
      </c>
      <c r="E260" s="45"/>
      <c r="F260" s="44">
        <v>0.029714285714285717</v>
      </c>
      <c r="G260" s="45"/>
      <c r="H260" s="44">
        <v>0.07280000000000002</v>
      </c>
      <c r="I260" s="45"/>
      <c r="J260" s="44">
        <v>0.08</v>
      </c>
      <c r="K260" s="45"/>
      <c r="L260" s="25"/>
      <c r="M260" s="25"/>
      <c r="N260" s="5"/>
      <c r="O260" s="5"/>
      <c r="Q260" s="1"/>
    </row>
    <row r="261" spans="1:17" ht="15.75">
      <c r="A261" s="48"/>
      <c r="B261" s="51"/>
      <c r="C261" s="20" t="s">
        <v>137</v>
      </c>
      <c r="D261" s="44">
        <v>0.041600000000000005</v>
      </c>
      <c r="E261" s="45"/>
      <c r="F261" s="44">
        <v>0.029714285714285717</v>
      </c>
      <c r="G261" s="45"/>
      <c r="H261" s="44">
        <v>0.07280000000000002</v>
      </c>
      <c r="I261" s="45"/>
      <c r="J261" s="44">
        <v>0.08</v>
      </c>
      <c r="K261" s="45"/>
      <c r="L261" s="25"/>
      <c r="M261" s="25"/>
      <c r="N261" s="5"/>
      <c r="O261" s="5"/>
      <c r="Q261" s="1"/>
    </row>
    <row r="262" spans="1:16" ht="12.75">
      <c r="A262" s="9"/>
      <c r="B262" s="9"/>
      <c r="C262" s="21"/>
      <c r="D262" s="10"/>
      <c r="E262" s="10"/>
      <c r="F262" s="10"/>
      <c r="G262" s="10"/>
      <c r="H262" s="10"/>
      <c r="I262" s="10"/>
      <c r="J262" s="10"/>
      <c r="K262" s="10"/>
      <c r="L262" s="4"/>
      <c r="M262" s="4"/>
      <c r="N262" s="8"/>
      <c r="O262" s="8"/>
      <c r="P262" s="5"/>
    </row>
    <row r="263" spans="1:16" ht="12.75">
      <c r="A263" s="9"/>
      <c r="B263" s="9"/>
      <c r="C263" s="21"/>
      <c r="D263" s="10"/>
      <c r="E263" s="10"/>
      <c r="F263" s="10"/>
      <c r="G263" s="10"/>
      <c r="H263" s="10"/>
      <c r="I263" s="10"/>
      <c r="J263" s="10"/>
      <c r="K263" s="10"/>
      <c r="L263" s="4"/>
      <c r="M263" s="4"/>
      <c r="N263" s="8"/>
      <c r="O263" s="8"/>
      <c r="P263" s="5"/>
    </row>
    <row r="264" spans="1:16" ht="12.75">
      <c r="A264" s="9"/>
      <c r="B264" s="9"/>
      <c r="C264" s="21"/>
      <c r="D264" s="10"/>
      <c r="E264" s="10"/>
      <c r="F264" s="10"/>
      <c r="G264" s="10"/>
      <c r="H264" s="10"/>
      <c r="I264" s="10"/>
      <c r="J264" s="10"/>
      <c r="K264" s="10"/>
      <c r="L264" s="4"/>
      <c r="M264" s="4"/>
      <c r="N264" s="8"/>
      <c r="O264" s="8"/>
      <c r="P264" s="5"/>
    </row>
    <row r="265" spans="1:16" ht="12.75">
      <c r="A265" s="9"/>
      <c r="B265" s="9"/>
      <c r="C265" s="21"/>
      <c r="D265" s="10"/>
      <c r="E265" s="10"/>
      <c r="F265" s="10"/>
      <c r="G265" s="10"/>
      <c r="H265" s="10"/>
      <c r="I265" s="10"/>
      <c r="J265" s="10"/>
      <c r="K265" s="10"/>
      <c r="L265" s="4"/>
      <c r="M265" s="4"/>
      <c r="N265" s="8"/>
      <c r="O265" s="8"/>
      <c r="P265" s="5"/>
    </row>
    <row r="266" spans="1:16" ht="12.75">
      <c r="A266" s="9"/>
      <c r="B266" s="9"/>
      <c r="C266" s="21"/>
      <c r="D266" s="10"/>
      <c r="E266" s="10"/>
      <c r="F266" s="10"/>
      <c r="G266" s="10"/>
      <c r="H266" s="10"/>
      <c r="I266" s="10"/>
      <c r="J266" s="10"/>
      <c r="K266" s="10"/>
      <c r="L266" s="4"/>
      <c r="M266" s="4"/>
      <c r="N266" s="8"/>
      <c r="O266" s="8"/>
      <c r="P266" s="5"/>
    </row>
    <row r="267" spans="1:16" ht="20.25">
      <c r="A267" s="9"/>
      <c r="B267" s="9"/>
      <c r="C267" s="21"/>
      <c r="D267" s="4"/>
      <c r="E267" s="4"/>
      <c r="F267" s="4"/>
      <c r="G267" s="4"/>
      <c r="H267" s="4"/>
      <c r="I267" s="4"/>
      <c r="J267" s="4"/>
      <c r="K267" s="11" t="s">
        <v>4</v>
      </c>
      <c r="L267" s="12"/>
      <c r="M267" s="4"/>
      <c r="P267" s="5"/>
    </row>
    <row r="268" spans="1:16" ht="12.75">
      <c r="A268" s="4"/>
      <c r="B268" s="4"/>
      <c r="C268" s="5"/>
      <c r="D268" s="4"/>
      <c r="E268" s="4"/>
      <c r="F268" s="4"/>
      <c r="G268" s="4"/>
      <c r="H268" s="4"/>
      <c r="I268" s="4"/>
      <c r="J268" s="4"/>
      <c r="K268" s="4" t="s">
        <v>10</v>
      </c>
      <c r="L268" s="4"/>
      <c r="M268" s="4"/>
      <c r="P268" s="5"/>
    </row>
    <row r="269" spans="1:16" ht="12.75">
      <c r="A269" s="4"/>
      <c r="B269" s="4"/>
      <c r="C269" s="5"/>
      <c r="D269" s="4"/>
      <c r="E269" s="4"/>
      <c r="F269" s="4"/>
      <c r="G269" s="4"/>
      <c r="H269" s="4"/>
      <c r="I269" s="4"/>
      <c r="J269" s="4"/>
      <c r="K269" s="4" t="s">
        <v>9</v>
      </c>
      <c r="L269" s="4"/>
      <c r="M269" s="4"/>
      <c r="P269" s="5"/>
    </row>
    <row r="270" spans="1:16" ht="15">
      <c r="A270" s="19"/>
      <c r="B270" s="19"/>
      <c r="C270" s="5"/>
      <c r="D270" s="4"/>
      <c r="E270" s="4"/>
      <c r="F270" s="4"/>
      <c r="G270" s="4"/>
      <c r="H270" s="4"/>
      <c r="I270" s="4"/>
      <c r="J270" s="4"/>
      <c r="K270" s="4"/>
      <c r="L270" s="4"/>
      <c r="M270" s="4"/>
      <c r="N270" s="4"/>
      <c r="O270" s="4"/>
      <c r="P270" s="5"/>
    </row>
  </sheetData>
  <mergeCells count="510">
    <mergeCell ref="O54:O55"/>
    <mergeCell ref="O72:O73"/>
    <mergeCell ref="D53:P53"/>
    <mergeCell ref="A70:P70"/>
    <mergeCell ref="D71:P71"/>
    <mergeCell ref="H72:H73"/>
    <mergeCell ref="P72:P73"/>
    <mergeCell ref="F72:F73"/>
    <mergeCell ref="L72:L73"/>
    <mergeCell ref="B53:C57"/>
    <mergeCell ref="M72:M73"/>
    <mergeCell ref="N72:N73"/>
    <mergeCell ref="A71:A75"/>
    <mergeCell ref="B71:C75"/>
    <mergeCell ref="I72:I73"/>
    <mergeCell ref="J72:J73"/>
    <mergeCell ref="E72:E73"/>
    <mergeCell ref="D72:D74"/>
    <mergeCell ref="G72:G73"/>
    <mergeCell ref="A175:A178"/>
    <mergeCell ref="B175:B178"/>
    <mergeCell ref="H176:I176"/>
    <mergeCell ref="H177:I177"/>
    <mergeCell ref="H178:I178"/>
    <mergeCell ref="F177:G177"/>
    <mergeCell ref="F178:G178"/>
    <mergeCell ref="D261:E261"/>
    <mergeCell ref="F261:G261"/>
    <mergeCell ref="D178:E178"/>
    <mergeCell ref="D243:E243"/>
    <mergeCell ref="F243:G243"/>
    <mergeCell ref="F244:G244"/>
    <mergeCell ref="F241:G241"/>
    <mergeCell ref="F242:G242"/>
    <mergeCell ref="D240:E240"/>
    <mergeCell ref="D241:E241"/>
    <mergeCell ref="H261:I261"/>
    <mergeCell ref="F245:G245"/>
    <mergeCell ref="F246:G246"/>
    <mergeCell ref="F247:G247"/>
    <mergeCell ref="H256:I256"/>
    <mergeCell ref="H251:I251"/>
    <mergeCell ref="F249:G249"/>
    <mergeCell ref="F250:G250"/>
    <mergeCell ref="F252:G252"/>
    <mergeCell ref="F251:G251"/>
    <mergeCell ref="F240:G240"/>
    <mergeCell ref="D214:E214"/>
    <mergeCell ref="D233:E233"/>
    <mergeCell ref="D215:E215"/>
    <mergeCell ref="D216:E216"/>
    <mergeCell ref="D218:E218"/>
    <mergeCell ref="D219:E219"/>
    <mergeCell ref="D227:E227"/>
    <mergeCell ref="D224:E224"/>
    <mergeCell ref="D222:E222"/>
    <mergeCell ref="D26:F26"/>
    <mergeCell ref="E54:E55"/>
    <mergeCell ref="L54:L55"/>
    <mergeCell ref="P54:P55"/>
    <mergeCell ref="D54:D56"/>
    <mergeCell ref="J54:J55"/>
    <mergeCell ref="K54:K55"/>
    <mergeCell ref="M54:M55"/>
    <mergeCell ref="N54:N55"/>
    <mergeCell ref="F54:F55"/>
    <mergeCell ref="F172:G173"/>
    <mergeCell ref="F174:G174"/>
    <mergeCell ref="D175:E175"/>
    <mergeCell ref="K72:K73"/>
    <mergeCell ref="J174:K174"/>
    <mergeCell ref="J172:K173"/>
    <mergeCell ref="D172:E173"/>
    <mergeCell ref="H172:I173"/>
    <mergeCell ref="A170:K170"/>
    <mergeCell ref="D225:E225"/>
    <mergeCell ref="D226:E226"/>
    <mergeCell ref="D217:E217"/>
    <mergeCell ref="D220:E220"/>
    <mergeCell ref="D221:E221"/>
    <mergeCell ref="D223:E223"/>
    <mergeCell ref="H214:I214"/>
    <mergeCell ref="D205:E205"/>
    <mergeCell ref="F205:G205"/>
    <mergeCell ref="H205:I205"/>
    <mergeCell ref="F206:G206"/>
    <mergeCell ref="F207:G207"/>
    <mergeCell ref="F208:G208"/>
    <mergeCell ref="F209:G209"/>
    <mergeCell ref="F210:G210"/>
    <mergeCell ref="F212:G212"/>
    <mergeCell ref="F193:G193"/>
    <mergeCell ref="H193:I193"/>
    <mergeCell ref="D189:E189"/>
    <mergeCell ref="F189:G189"/>
    <mergeCell ref="H189:I189"/>
    <mergeCell ref="F190:G190"/>
    <mergeCell ref="F191:G191"/>
    <mergeCell ref="F192:G192"/>
    <mergeCell ref="D190:E190"/>
    <mergeCell ref="D191:E191"/>
    <mergeCell ref="H179:I179"/>
    <mergeCell ref="D184:E184"/>
    <mergeCell ref="F184:G184"/>
    <mergeCell ref="H184:I184"/>
    <mergeCell ref="D180:E180"/>
    <mergeCell ref="D181:E181"/>
    <mergeCell ref="D182:E182"/>
    <mergeCell ref="D183:E183"/>
    <mergeCell ref="F180:G180"/>
    <mergeCell ref="D179:E179"/>
    <mergeCell ref="F179:G179"/>
    <mergeCell ref="D174:E174"/>
    <mergeCell ref="F175:G175"/>
    <mergeCell ref="D176:E176"/>
    <mergeCell ref="D177:E177"/>
    <mergeCell ref="F176:G176"/>
    <mergeCell ref="B24:C24"/>
    <mergeCell ref="A76:C76"/>
    <mergeCell ref="B39:C39"/>
    <mergeCell ref="B40:C40"/>
    <mergeCell ref="B41:C41"/>
    <mergeCell ref="B42:C42"/>
    <mergeCell ref="B43:C43"/>
    <mergeCell ref="B44:C44"/>
    <mergeCell ref="B30:C30"/>
    <mergeCell ref="B36:C36"/>
    <mergeCell ref="B14:C14"/>
    <mergeCell ref="B15:C15"/>
    <mergeCell ref="A3:O3"/>
    <mergeCell ref="A4:O4"/>
    <mergeCell ref="A6:A12"/>
    <mergeCell ref="D6:O6"/>
    <mergeCell ref="B6:C12"/>
    <mergeCell ref="D7:O7"/>
    <mergeCell ref="A5:O5"/>
    <mergeCell ref="J189:K189"/>
    <mergeCell ref="J188:K188"/>
    <mergeCell ref="J176:K176"/>
    <mergeCell ref="A13:C13"/>
    <mergeCell ref="H175:I175"/>
    <mergeCell ref="G54:G55"/>
    <mergeCell ref="I54:I55"/>
    <mergeCell ref="H54:H55"/>
    <mergeCell ref="B38:C38"/>
    <mergeCell ref="B45:C45"/>
    <mergeCell ref="J201:K201"/>
    <mergeCell ref="J202:K202"/>
    <mergeCell ref="J203:K203"/>
    <mergeCell ref="A171:A174"/>
    <mergeCell ref="H174:I174"/>
    <mergeCell ref="D171:K171"/>
    <mergeCell ref="J197:K197"/>
    <mergeCell ref="J175:K175"/>
    <mergeCell ref="J179:K179"/>
    <mergeCell ref="J184:K184"/>
    <mergeCell ref="J177:K177"/>
    <mergeCell ref="J178:K178"/>
    <mergeCell ref="J228:K228"/>
    <mergeCell ref="J233:K233"/>
    <mergeCell ref="J229:K229"/>
    <mergeCell ref="J230:K230"/>
    <mergeCell ref="J190:K190"/>
    <mergeCell ref="J191:K191"/>
    <mergeCell ref="J192:K192"/>
    <mergeCell ref="J194:K194"/>
    <mergeCell ref="J261:K261"/>
    <mergeCell ref="J237:K237"/>
    <mergeCell ref="J243:K243"/>
    <mergeCell ref="J251:K251"/>
    <mergeCell ref="J252:K252"/>
    <mergeCell ref="J256:K256"/>
    <mergeCell ref="J241:K241"/>
    <mergeCell ref="J242:K242"/>
    <mergeCell ref="J244:K244"/>
    <mergeCell ref="J245:K245"/>
    <mergeCell ref="B16:C16"/>
    <mergeCell ref="B29:C29"/>
    <mergeCell ref="B17:C17"/>
    <mergeCell ref="B18:C18"/>
    <mergeCell ref="B19:C19"/>
    <mergeCell ref="B20:C20"/>
    <mergeCell ref="B21:C21"/>
    <mergeCell ref="B22:C22"/>
    <mergeCell ref="A26:C28"/>
    <mergeCell ref="B23:C23"/>
    <mergeCell ref="B37:C37"/>
    <mergeCell ref="B31:C31"/>
    <mergeCell ref="B32:C32"/>
    <mergeCell ref="B33:C33"/>
    <mergeCell ref="B34:C34"/>
    <mergeCell ref="B35:C35"/>
    <mergeCell ref="B59:C59"/>
    <mergeCell ref="B60:C60"/>
    <mergeCell ref="A58:C58"/>
    <mergeCell ref="A53:A57"/>
    <mergeCell ref="B61:C61"/>
    <mergeCell ref="B62:C62"/>
    <mergeCell ref="B63:C63"/>
    <mergeCell ref="B64:C64"/>
    <mergeCell ref="B65:C65"/>
    <mergeCell ref="B66:C66"/>
    <mergeCell ref="B67:C67"/>
    <mergeCell ref="B68:C68"/>
    <mergeCell ref="B69:C69"/>
    <mergeCell ref="B171:C174"/>
    <mergeCell ref="A77:A81"/>
    <mergeCell ref="B77:B81"/>
    <mergeCell ref="A82:A86"/>
    <mergeCell ref="B82:B86"/>
    <mergeCell ref="A87:A90"/>
    <mergeCell ref="B87:B90"/>
    <mergeCell ref="A112:A114"/>
    <mergeCell ref="B112:B114"/>
    <mergeCell ref="B179:B183"/>
    <mergeCell ref="A184:A188"/>
    <mergeCell ref="B184:B188"/>
    <mergeCell ref="A189:A192"/>
    <mergeCell ref="B189:B192"/>
    <mergeCell ref="A179:A183"/>
    <mergeCell ref="A91:A94"/>
    <mergeCell ref="B91:B94"/>
    <mergeCell ref="A95:A96"/>
    <mergeCell ref="B95:B96"/>
    <mergeCell ref="A97:A102"/>
    <mergeCell ref="B97:B102"/>
    <mergeCell ref="A103:A111"/>
    <mergeCell ref="B103:B111"/>
    <mergeCell ref="A115:A119"/>
    <mergeCell ref="B115:B119"/>
    <mergeCell ref="A120:A125"/>
    <mergeCell ref="B120:B125"/>
    <mergeCell ref="A126:A130"/>
    <mergeCell ref="B126:B130"/>
    <mergeCell ref="A131:A134"/>
    <mergeCell ref="B131:B134"/>
    <mergeCell ref="A135:A140"/>
    <mergeCell ref="B135:B140"/>
    <mergeCell ref="A141:A148"/>
    <mergeCell ref="B141:B148"/>
    <mergeCell ref="A150:A153"/>
    <mergeCell ref="B150:B153"/>
    <mergeCell ref="A154:A159"/>
    <mergeCell ref="B154:B159"/>
    <mergeCell ref="F181:G181"/>
    <mergeCell ref="F182:G182"/>
    <mergeCell ref="F183:G183"/>
    <mergeCell ref="H180:I180"/>
    <mergeCell ref="H181:I181"/>
    <mergeCell ref="H182:I182"/>
    <mergeCell ref="H183:I183"/>
    <mergeCell ref="A193:A196"/>
    <mergeCell ref="B193:B196"/>
    <mergeCell ref="A197:A198"/>
    <mergeCell ref="B197:B198"/>
    <mergeCell ref="A199:A204"/>
    <mergeCell ref="B199:B204"/>
    <mergeCell ref="A205:A213"/>
    <mergeCell ref="B205:B213"/>
    <mergeCell ref="A214:A216"/>
    <mergeCell ref="B214:B216"/>
    <mergeCell ref="A217:A221"/>
    <mergeCell ref="B217:B221"/>
    <mergeCell ref="A237:A242"/>
    <mergeCell ref="B237:B242"/>
    <mergeCell ref="A222:A227"/>
    <mergeCell ref="B222:B227"/>
    <mergeCell ref="A228:A232"/>
    <mergeCell ref="B228:B232"/>
    <mergeCell ref="A243:A250"/>
    <mergeCell ref="B243:B250"/>
    <mergeCell ref="F235:G235"/>
    <mergeCell ref="F236:G236"/>
    <mergeCell ref="F238:G238"/>
    <mergeCell ref="F239:G239"/>
    <mergeCell ref="F237:G237"/>
    <mergeCell ref="F248:G248"/>
    <mergeCell ref="A233:A236"/>
    <mergeCell ref="B233:B236"/>
    <mergeCell ref="A252:A255"/>
    <mergeCell ref="B252:B255"/>
    <mergeCell ref="A256:A261"/>
    <mergeCell ref="B256:B261"/>
    <mergeCell ref="F185:G185"/>
    <mergeCell ref="F186:G186"/>
    <mergeCell ref="F187:G187"/>
    <mergeCell ref="F188:G188"/>
    <mergeCell ref="F194:G194"/>
    <mergeCell ref="F195:G195"/>
    <mergeCell ref="F196:G196"/>
    <mergeCell ref="F198:G198"/>
    <mergeCell ref="F200:G200"/>
    <mergeCell ref="F197:G197"/>
    <mergeCell ref="F199:G199"/>
    <mergeCell ref="F201:G201"/>
    <mergeCell ref="F202:G202"/>
    <mergeCell ref="F203:G203"/>
    <mergeCell ref="F204:G204"/>
    <mergeCell ref="F211:G211"/>
    <mergeCell ref="F213:G213"/>
    <mergeCell ref="F215:G215"/>
    <mergeCell ref="F216:G216"/>
    <mergeCell ref="F218:G218"/>
    <mergeCell ref="F214:G214"/>
    <mergeCell ref="F219:G219"/>
    <mergeCell ref="F217:G217"/>
    <mergeCell ref="F220:G220"/>
    <mergeCell ref="F221:G221"/>
    <mergeCell ref="F223:G223"/>
    <mergeCell ref="F224:G224"/>
    <mergeCell ref="F222:G222"/>
    <mergeCell ref="F225:G225"/>
    <mergeCell ref="F226:G226"/>
    <mergeCell ref="F227:G227"/>
    <mergeCell ref="F229:G229"/>
    <mergeCell ref="F228:G228"/>
    <mergeCell ref="F230:G230"/>
    <mergeCell ref="F231:G231"/>
    <mergeCell ref="F232:G232"/>
    <mergeCell ref="F234:G234"/>
    <mergeCell ref="F233:G233"/>
    <mergeCell ref="F254:G254"/>
    <mergeCell ref="F255:G255"/>
    <mergeCell ref="F253:G253"/>
    <mergeCell ref="F257:G257"/>
    <mergeCell ref="F258:G258"/>
    <mergeCell ref="F256:G256"/>
    <mergeCell ref="F259:G259"/>
    <mergeCell ref="F260:G260"/>
    <mergeCell ref="D185:E185"/>
    <mergeCell ref="D186:E186"/>
    <mergeCell ref="D187:E187"/>
    <mergeCell ref="D188:E188"/>
    <mergeCell ref="D192:E192"/>
    <mergeCell ref="D194:E194"/>
    <mergeCell ref="D195:E195"/>
    <mergeCell ref="D193:E193"/>
    <mergeCell ref="D196:E196"/>
    <mergeCell ref="D198:E198"/>
    <mergeCell ref="D200:E200"/>
    <mergeCell ref="D197:E197"/>
    <mergeCell ref="D199:E199"/>
    <mergeCell ref="D201:E201"/>
    <mergeCell ref="D202:E202"/>
    <mergeCell ref="D203:E203"/>
    <mergeCell ref="D204:E204"/>
    <mergeCell ref="D206:E206"/>
    <mergeCell ref="D207:E207"/>
    <mergeCell ref="D208:E208"/>
    <mergeCell ref="D209:E209"/>
    <mergeCell ref="D210:E210"/>
    <mergeCell ref="D211:E211"/>
    <mergeCell ref="D212:E212"/>
    <mergeCell ref="D213:E213"/>
    <mergeCell ref="D229:E229"/>
    <mergeCell ref="D228:E228"/>
    <mergeCell ref="D230:E230"/>
    <mergeCell ref="D231:E231"/>
    <mergeCell ref="D232:E232"/>
    <mergeCell ref="D234:E234"/>
    <mergeCell ref="D235:E235"/>
    <mergeCell ref="D236:E236"/>
    <mergeCell ref="D238:E238"/>
    <mergeCell ref="D239:E239"/>
    <mergeCell ref="D237:E237"/>
    <mergeCell ref="D244:E244"/>
    <mergeCell ref="D242:E242"/>
    <mergeCell ref="D245:E245"/>
    <mergeCell ref="D246:E246"/>
    <mergeCell ref="D247:E247"/>
    <mergeCell ref="D248:E248"/>
    <mergeCell ref="D249:E249"/>
    <mergeCell ref="D250:E250"/>
    <mergeCell ref="D253:E253"/>
    <mergeCell ref="D252:E252"/>
    <mergeCell ref="D251:E251"/>
    <mergeCell ref="D254:E254"/>
    <mergeCell ref="D255:E255"/>
    <mergeCell ref="D257:E257"/>
    <mergeCell ref="D256:E256"/>
    <mergeCell ref="D258:E258"/>
    <mergeCell ref="D259:E259"/>
    <mergeCell ref="D260:E260"/>
    <mergeCell ref="J180:K180"/>
    <mergeCell ref="J181:K181"/>
    <mergeCell ref="J182:K182"/>
    <mergeCell ref="J183:K183"/>
    <mergeCell ref="J185:K185"/>
    <mergeCell ref="J186:K186"/>
    <mergeCell ref="J187:K187"/>
    <mergeCell ref="J193:K193"/>
    <mergeCell ref="J204:K204"/>
    <mergeCell ref="J206:K206"/>
    <mergeCell ref="J207:K207"/>
    <mergeCell ref="J199:K199"/>
    <mergeCell ref="J205:K205"/>
    <mergeCell ref="J195:K195"/>
    <mergeCell ref="J196:K196"/>
    <mergeCell ref="J198:K198"/>
    <mergeCell ref="J200:K200"/>
    <mergeCell ref="J208:K208"/>
    <mergeCell ref="J209:K209"/>
    <mergeCell ref="J210:K210"/>
    <mergeCell ref="J211:K211"/>
    <mergeCell ref="J212:K212"/>
    <mergeCell ref="J213:K213"/>
    <mergeCell ref="J215:K215"/>
    <mergeCell ref="J216:K216"/>
    <mergeCell ref="J218:K218"/>
    <mergeCell ref="J217:K217"/>
    <mergeCell ref="J214:K214"/>
    <mergeCell ref="J219:K219"/>
    <mergeCell ref="J220:K220"/>
    <mergeCell ref="J221:K221"/>
    <mergeCell ref="J223:K223"/>
    <mergeCell ref="J222:K222"/>
    <mergeCell ref="J224:K224"/>
    <mergeCell ref="J225:K225"/>
    <mergeCell ref="J226:K226"/>
    <mergeCell ref="J227:K227"/>
    <mergeCell ref="J231:K231"/>
    <mergeCell ref="J232:K232"/>
    <mergeCell ref="J234:K234"/>
    <mergeCell ref="J235:K235"/>
    <mergeCell ref="J236:K236"/>
    <mergeCell ref="J238:K238"/>
    <mergeCell ref="J239:K239"/>
    <mergeCell ref="J240:K240"/>
    <mergeCell ref="J246:K246"/>
    <mergeCell ref="J247:K247"/>
    <mergeCell ref="J248:K248"/>
    <mergeCell ref="J249:K249"/>
    <mergeCell ref="J250:K250"/>
    <mergeCell ref="J253:K253"/>
    <mergeCell ref="J254:K254"/>
    <mergeCell ref="J255:K255"/>
    <mergeCell ref="J257:K257"/>
    <mergeCell ref="J258:K258"/>
    <mergeCell ref="J259:K259"/>
    <mergeCell ref="J260:K260"/>
    <mergeCell ref="H185:I185"/>
    <mergeCell ref="H186:I186"/>
    <mergeCell ref="H187:I187"/>
    <mergeCell ref="H188:I188"/>
    <mergeCell ref="H190:I190"/>
    <mergeCell ref="H191:I191"/>
    <mergeCell ref="H192:I192"/>
    <mergeCell ref="H194:I194"/>
    <mergeCell ref="H195:I195"/>
    <mergeCell ref="H196:I196"/>
    <mergeCell ref="H198:I198"/>
    <mergeCell ref="H200:I200"/>
    <mergeCell ref="H197:I197"/>
    <mergeCell ref="H199:I199"/>
    <mergeCell ref="H201:I201"/>
    <mergeCell ref="H202:I202"/>
    <mergeCell ref="H203:I203"/>
    <mergeCell ref="H204:I204"/>
    <mergeCell ref="H206:I206"/>
    <mergeCell ref="H207:I207"/>
    <mergeCell ref="H208:I208"/>
    <mergeCell ref="H209:I209"/>
    <mergeCell ref="H210:I210"/>
    <mergeCell ref="H211:I211"/>
    <mergeCell ref="H212:I212"/>
    <mergeCell ref="H213:I213"/>
    <mergeCell ref="H215:I215"/>
    <mergeCell ref="H216:I216"/>
    <mergeCell ref="H218:I218"/>
    <mergeCell ref="H219:I219"/>
    <mergeCell ref="H217:I217"/>
    <mergeCell ref="H220:I220"/>
    <mergeCell ref="H221:I221"/>
    <mergeCell ref="H223:I223"/>
    <mergeCell ref="H224:I224"/>
    <mergeCell ref="H222:I222"/>
    <mergeCell ref="H225:I225"/>
    <mergeCell ref="H226:I226"/>
    <mergeCell ref="H227:I227"/>
    <mergeCell ref="H229:I229"/>
    <mergeCell ref="H228:I228"/>
    <mergeCell ref="H230:I230"/>
    <mergeCell ref="H231:I231"/>
    <mergeCell ref="H232:I232"/>
    <mergeCell ref="H234:I234"/>
    <mergeCell ref="H233:I233"/>
    <mergeCell ref="H235:I235"/>
    <mergeCell ref="H236:I236"/>
    <mergeCell ref="H238:I238"/>
    <mergeCell ref="H239:I239"/>
    <mergeCell ref="H237:I237"/>
    <mergeCell ref="H240:I240"/>
    <mergeCell ref="H241:I241"/>
    <mergeCell ref="H242:I242"/>
    <mergeCell ref="H244:I244"/>
    <mergeCell ref="H243:I243"/>
    <mergeCell ref="H245:I245"/>
    <mergeCell ref="H246:I246"/>
    <mergeCell ref="H247:I247"/>
    <mergeCell ref="H248:I248"/>
    <mergeCell ref="H249:I249"/>
    <mergeCell ref="H250:I250"/>
    <mergeCell ref="H253:I253"/>
    <mergeCell ref="H254:I254"/>
    <mergeCell ref="H252:I252"/>
    <mergeCell ref="H260:I260"/>
    <mergeCell ref="H255:I255"/>
    <mergeCell ref="H257:I257"/>
    <mergeCell ref="H258:I258"/>
    <mergeCell ref="H259:I259"/>
  </mergeCells>
  <printOptions horizontalCentered="1"/>
  <pageMargins left="0" right="0" top="0.8" bottom="0.2" header="0" footer="0"/>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R270"/>
  <sheetViews>
    <sheetView showZeros="0" tabSelected="1" workbookViewId="0" topLeftCell="A1">
      <selection activeCell="A170" sqref="A170:K261"/>
    </sheetView>
  </sheetViews>
  <sheetFormatPr defaultColWidth="9.140625" defaultRowHeight="12.75"/>
  <cols>
    <col min="1" max="1" width="6.421875" style="3" customWidth="1"/>
    <col min="2" max="2" width="24.7109375" style="3" customWidth="1"/>
    <col min="3" max="3" width="24.7109375" style="1" customWidth="1"/>
    <col min="4" max="15" width="15.7109375" style="3" customWidth="1"/>
    <col min="16" max="16" width="15.7109375" style="1" customWidth="1"/>
    <col min="17" max="17" width="9.140625" style="5" customWidth="1"/>
    <col min="18" max="16384" width="9.140625" style="1" customWidth="1"/>
  </cols>
  <sheetData>
    <row r="1" spans="1:17" ht="12.75" customHeight="1">
      <c r="A1" s="4"/>
      <c r="B1" s="4"/>
      <c r="C1" s="5"/>
      <c r="D1" s="4"/>
      <c r="E1" s="4"/>
      <c r="F1" s="4"/>
      <c r="G1" s="4"/>
      <c r="H1" s="17"/>
      <c r="I1" s="4"/>
      <c r="J1" s="4"/>
      <c r="K1" s="4"/>
      <c r="L1" s="4"/>
      <c r="M1" s="4"/>
      <c r="N1" s="5"/>
      <c r="O1" s="4"/>
      <c r="P1" s="5"/>
      <c r="Q1" s="5">
        <v>3.3</v>
      </c>
    </row>
    <row r="2" spans="1:16" ht="12.75">
      <c r="A2" s="4"/>
      <c r="B2" s="4"/>
      <c r="C2" s="5"/>
      <c r="D2" s="4"/>
      <c r="E2" s="4"/>
      <c r="F2" s="4"/>
      <c r="G2" s="4"/>
      <c r="H2" s="4"/>
      <c r="I2" s="4"/>
      <c r="J2" s="4"/>
      <c r="K2" s="4"/>
      <c r="L2" s="4"/>
      <c r="M2" s="4"/>
      <c r="N2" s="4"/>
      <c r="O2" s="4"/>
      <c r="P2" s="5"/>
    </row>
    <row r="3" spans="1:16" ht="15.75">
      <c r="A3" s="59" t="s">
        <v>1</v>
      </c>
      <c r="B3" s="60"/>
      <c r="C3" s="60"/>
      <c r="D3" s="60"/>
      <c r="E3" s="60"/>
      <c r="F3" s="60"/>
      <c r="G3" s="60"/>
      <c r="H3" s="60"/>
      <c r="I3" s="60"/>
      <c r="J3" s="60"/>
      <c r="K3" s="60"/>
      <c r="L3" s="60"/>
      <c r="M3" s="60"/>
      <c r="N3" s="60"/>
      <c r="O3" s="61"/>
      <c r="P3" s="5"/>
    </row>
    <row r="4" spans="1:16" ht="15.75">
      <c r="A4" s="62" t="s">
        <v>49</v>
      </c>
      <c r="B4" s="63"/>
      <c r="C4" s="63"/>
      <c r="D4" s="63"/>
      <c r="E4" s="63"/>
      <c r="F4" s="63"/>
      <c r="G4" s="63"/>
      <c r="H4" s="63"/>
      <c r="I4" s="63"/>
      <c r="J4" s="63"/>
      <c r="K4" s="63"/>
      <c r="L4" s="63"/>
      <c r="M4" s="63"/>
      <c r="N4" s="63"/>
      <c r="O4" s="64"/>
      <c r="P4" s="5"/>
    </row>
    <row r="5" spans="1:16" ht="12.75" customHeight="1">
      <c r="A5" s="70" t="str">
        <f>'Evaluare Gherla'!A5:O5</f>
        <v>Actualizat la: 01.12.2007</v>
      </c>
      <c r="B5" s="71"/>
      <c r="C5" s="71"/>
      <c r="D5" s="71"/>
      <c r="E5" s="71"/>
      <c r="F5" s="71"/>
      <c r="G5" s="71"/>
      <c r="H5" s="71"/>
      <c r="I5" s="71"/>
      <c r="J5" s="71"/>
      <c r="K5" s="71"/>
      <c r="L5" s="71"/>
      <c r="M5" s="71"/>
      <c r="N5" s="71"/>
      <c r="O5" s="72"/>
      <c r="P5" s="5"/>
    </row>
    <row r="6" spans="1:16" ht="12.75" customHeight="1">
      <c r="A6" s="46" t="s">
        <v>0</v>
      </c>
      <c r="B6" s="66" t="s">
        <v>5</v>
      </c>
      <c r="C6" s="67"/>
      <c r="D6" s="65" t="s">
        <v>23</v>
      </c>
      <c r="E6" s="65"/>
      <c r="F6" s="65"/>
      <c r="G6" s="65"/>
      <c r="H6" s="65"/>
      <c r="I6" s="65"/>
      <c r="J6" s="65"/>
      <c r="K6" s="65"/>
      <c r="L6" s="65"/>
      <c r="M6" s="65"/>
      <c r="N6" s="65"/>
      <c r="O6" s="65"/>
      <c r="P6" s="5"/>
    </row>
    <row r="7" spans="1:16" ht="12.75" customHeight="1">
      <c r="A7" s="47"/>
      <c r="B7" s="68"/>
      <c r="C7" s="69"/>
      <c r="D7" s="55" t="s">
        <v>69</v>
      </c>
      <c r="E7" s="56"/>
      <c r="F7" s="56"/>
      <c r="G7" s="56"/>
      <c r="H7" s="56"/>
      <c r="I7" s="56"/>
      <c r="J7" s="56"/>
      <c r="K7" s="56"/>
      <c r="L7" s="56"/>
      <c r="M7" s="56"/>
      <c r="N7" s="56"/>
      <c r="O7" s="57"/>
      <c r="P7" s="5"/>
    </row>
    <row r="8" spans="1:16" ht="12.75" customHeight="1">
      <c r="A8" s="47"/>
      <c r="B8" s="68"/>
      <c r="C8" s="69"/>
      <c r="D8" s="24" t="s">
        <v>56</v>
      </c>
      <c r="E8" s="24" t="s">
        <v>56</v>
      </c>
      <c r="F8" s="24" t="s">
        <v>56</v>
      </c>
      <c r="G8" s="24" t="s">
        <v>60</v>
      </c>
      <c r="H8" s="24" t="s">
        <v>60</v>
      </c>
      <c r="I8" s="24" t="s">
        <v>62</v>
      </c>
      <c r="J8" s="24" t="s">
        <v>62</v>
      </c>
      <c r="K8" s="24" t="s">
        <v>62</v>
      </c>
      <c r="L8" s="24" t="s">
        <v>63</v>
      </c>
      <c r="M8" s="24" t="s">
        <v>63</v>
      </c>
      <c r="N8" s="24" t="s">
        <v>63</v>
      </c>
      <c r="O8" s="24" t="s">
        <v>55</v>
      </c>
      <c r="P8" s="5"/>
    </row>
    <row r="9" spans="1:16" ht="12.75">
      <c r="A9" s="47"/>
      <c r="B9" s="68"/>
      <c r="C9" s="69"/>
      <c r="D9" s="23" t="s">
        <v>57</v>
      </c>
      <c r="E9" s="23" t="s">
        <v>58</v>
      </c>
      <c r="F9" s="23" t="s">
        <v>59</v>
      </c>
      <c r="G9" s="23" t="s">
        <v>57</v>
      </c>
      <c r="H9" s="23" t="s">
        <v>61</v>
      </c>
      <c r="I9" s="23" t="s">
        <v>57</v>
      </c>
      <c r="J9" s="23" t="s">
        <v>58</v>
      </c>
      <c r="K9" s="23" t="s">
        <v>59</v>
      </c>
      <c r="L9" s="23" t="s">
        <v>57</v>
      </c>
      <c r="M9" s="23" t="s">
        <v>58</v>
      </c>
      <c r="N9" s="23" t="s">
        <v>59</v>
      </c>
      <c r="O9" s="23"/>
      <c r="P9" s="5"/>
    </row>
    <row r="10" spans="1:16" ht="12.75">
      <c r="A10" s="47"/>
      <c r="B10" s="68"/>
      <c r="C10" s="69"/>
      <c r="D10" s="23" t="s">
        <v>64</v>
      </c>
      <c r="E10" s="23" t="s">
        <v>64</v>
      </c>
      <c r="F10" s="23" t="s">
        <v>64</v>
      </c>
      <c r="G10" s="23" t="s">
        <v>64</v>
      </c>
      <c r="H10" s="23" t="s">
        <v>64</v>
      </c>
      <c r="I10" s="23" t="s">
        <v>64</v>
      </c>
      <c r="J10" s="23" t="s">
        <v>64</v>
      </c>
      <c r="K10" s="23" t="s">
        <v>64</v>
      </c>
      <c r="L10" s="23" t="s">
        <v>64</v>
      </c>
      <c r="M10" s="23" t="s">
        <v>64</v>
      </c>
      <c r="N10" s="23" t="s">
        <v>64</v>
      </c>
      <c r="O10" s="23" t="s">
        <v>64</v>
      </c>
      <c r="P10" s="5"/>
    </row>
    <row r="11" spans="1:16" ht="12.75">
      <c r="A11" s="47"/>
      <c r="B11" s="68"/>
      <c r="C11" s="69"/>
      <c r="D11" s="23">
        <v>10</v>
      </c>
      <c r="E11" s="23">
        <v>18</v>
      </c>
      <c r="F11" s="23">
        <v>20</v>
      </c>
      <c r="G11" s="23">
        <v>20</v>
      </c>
      <c r="H11" s="23">
        <v>25</v>
      </c>
      <c r="I11" s="23">
        <v>25</v>
      </c>
      <c r="J11" s="23">
        <v>32</v>
      </c>
      <c r="K11" s="23">
        <v>45</v>
      </c>
      <c r="L11" s="23">
        <v>45</v>
      </c>
      <c r="M11" s="23">
        <v>48</v>
      </c>
      <c r="N11" s="23">
        <v>55</v>
      </c>
      <c r="O11" s="23">
        <v>60</v>
      </c>
      <c r="P11" s="5"/>
    </row>
    <row r="12" spans="1:16" ht="12.75">
      <c r="A12" s="48"/>
      <c r="B12" s="42"/>
      <c r="C12" s="43"/>
      <c r="D12" s="6" t="s">
        <v>145</v>
      </c>
      <c r="E12" s="6" t="s">
        <v>145</v>
      </c>
      <c r="F12" s="6" t="s">
        <v>145</v>
      </c>
      <c r="G12" s="6" t="s">
        <v>145</v>
      </c>
      <c r="H12" s="6" t="s">
        <v>145</v>
      </c>
      <c r="I12" s="6" t="s">
        <v>145</v>
      </c>
      <c r="J12" s="6" t="s">
        <v>145</v>
      </c>
      <c r="K12" s="6" t="s">
        <v>145</v>
      </c>
      <c r="L12" s="6" t="s">
        <v>145</v>
      </c>
      <c r="M12" s="6" t="s">
        <v>145</v>
      </c>
      <c r="N12" s="6" t="s">
        <v>145</v>
      </c>
      <c r="O12" s="6" t="s">
        <v>145</v>
      </c>
      <c r="P12" s="5"/>
    </row>
    <row r="13" spans="1:16" ht="12.75">
      <c r="A13" s="55" t="s">
        <v>47</v>
      </c>
      <c r="B13" s="56"/>
      <c r="C13" s="57"/>
      <c r="D13" s="6"/>
      <c r="E13" s="6"/>
      <c r="F13" s="6"/>
      <c r="G13" s="6"/>
      <c r="H13" s="6"/>
      <c r="I13" s="6"/>
      <c r="J13" s="6"/>
      <c r="K13" s="6"/>
      <c r="L13" s="6"/>
      <c r="M13" s="6"/>
      <c r="N13" s="6"/>
      <c r="O13" s="6"/>
      <c r="P13" s="5"/>
    </row>
    <row r="14" spans="1:16" ht="15.75">
      <c r="A14" s="6">
        <v>1</v>
      </c>
      <c r="B14" s="52" t="s">
        <v>6</v>
      </c>
      <c r="C14" s="53"/>
      <c r="D14" s="39">
        <f>ROUND($Q$1*'Evaluare Gherla'!D14,-2)</f>
        <v>23100</v>
      </c>
      <c r="E14" s="39">
        <f>ROUND($Q$1*'Evaluare Gherla'!E14,-2)</f>
        <v>29700</v>
      </c>
      <c r="F14" s="39">
        <f>ROUND($Q$1*'Evaluare Gherla'!F14,-2)</f>
        <v>33000</v>
      </c>
      <c r="G14" s="39">
        <f>ROUND($Q$1*'Evaluare Gherla'!G14,-2)</f>
        <v>39600</v>
      </c>
      <c r="H14" s="39">
        <f>ROUND($Q$1*'Evaluare Gherla'!H14,-2)</f>
        <v>49500</v>
      </c>
      <c r="I14" s="39">
        <f>ROUND($Q$1*'Evaluare Gherla'!I14,-2)</f>
        <v>49500</v>
      </c>
      <c r="J14" s="39">
        <f>ROUND($Q$1*'Evaluare Gherla'!J14,-2)</f>
        <v>59400</v>
      </c>
      <c r="K14" s="39">
        <f>ROUND($Q$1*'Evaluare Gherla'!K14,-2)</f>
        <v>66000</v>
      </c>
      <c r="L14" s="39">
        <f>ROUND($Q$1*'Evaluare Gherla'!L14,-2)</f>
        <v>72600</v>
      </c>
      <c r="M14" s="39">
        <f>ROUND($Q$1*'Evaluare Gherla'!M14,-2)</f>
        <v>75900</v>
      </c>
      <c r="N14" s="39">
        <f>ROUND($Q$1*'Evaluare Gherla'!N14,-2)</f>
        <v>82500</v>
      </c>
      <c r="O14" s="39">
        <f>ROUND($Q$1*'Evaluare Gherla'!O14,-2)</f>
        <v>92400</v>
      </c>
      <c r="P14" s="5"/>
    </row>
    <row r="15" spans="1:16" ht="15.75">
      <c r="A15" s="6">
        <f aca="true" t="shared" si="0" ref="A15:A24">A14+1</f>
        <v>2</v>
      </c>
      <c r="B15" s="52" t="s">
        <v>44</v>
      </c>
      <c r="C15" s="53"/>
      <c r="D15" s="39">
        <f>ROUND($Q$1*'Evaluare Gherla'!D15,-2)</f>
        <v>19800</v>
      </c>
      <c r="E15" s="39">
        <f>ROUND($Q$1*'Evaluare Gherla'!E15,-2)</f>
        <v>26400</v>
      </c>
      <c r="F15" s="39">
        <f>ROUND($Q$1*'Evaluare Gherla'!F15,-2)</f>
        <v>29700</v>
      </c>
      <c r="G15" s="39">
        <f>ROUND($Q$1*'Evaluare Gherla'!G15,-2)</f>
        <v>36300</v>
      </c>
      <c r="H15" s="39">
        <f>ROUND($Q$1*'Evaluare Gherla'!H15,-2)</f>
        <v>42900</v>
      </c>
      <c r="I15" s="39">
        <f>ROUND($Q$1*'Evaluare Gherla'!I15,-2)</f>
        <v>46200</v>
      </c>
      <c r="J15" s="39">
        <f>ROUND($Q$1*'Evaluare Gherla'!J15,-2)</f>
        <v>52800</v>
      </c>
      <c r="K15" s="39">
        <f>ROUND($Q$1*'Evaluare Gherla'!K15,-2)</f>
        <v>59400</v>
      </c>
      <c r="L15" s="39">
        <f>ROUND($Q$1*'Evaluare Gherla'!L15,-2)</f>
        <v>66000</v>
      </c>
      <c r="M15" s="39">
        <f>ROUND($Q$1*'Evaluare Gherla'!M15,-2)</f>
        <v>72600</v>
      </c>
      <c r="N15" s="39">
        <f>ROUND($Q$1*'Evaluare Gherla'!N15,-2)</f>
        <v>79200</v>
      </c>
      <c r="O15" s="39">
        <f>ROUND($Q$1*'Evaluare Gherla'!O15,-2)</f>
        <v>85800</v>
      </c>
      <c r="P15" s="5"/>
    </row>
    <row r="16" spans="1:16" ht="15.75">
      <c r="A16" s="6">
        <f t="shared" si="0"/>
        <v>3</v>
      </c>
      <c r="B16" s="52" t="s">
        <v>51</v>
      </c>
      <c r="C16" s="53"/>
      <c r="D16" s="39">
        <f>ROUND($Q$1*'Evaluare Gherla'!D16,-2)</f>
        <v>19800</v>
      </c>
      <c r="E16" s="39">
        <f>ROUND($Q$1*'Evaluare Gherla'!E16,-2)</f>
        <v>26400</v>
      </c>
      <c r="F16" s="39">
        <f>ROUND($Q$1*'Evaluare Gherla'!F16,-2)</f>
        <v>29700</v>
      </c>
      <c r="G16" s="39">
        <f>ROUND($Q$1*'Evaluare Gherla'!G16,-2)</f>
        <v>36300</v>
      </c>
      <c r="H16" s="39">
        <f>ROUND($Q$1*'Evaluare Gherla'!H16,-2)</f>
        <v>42900</v>
      </c>
      <c r="I16" s="39">
        <f>ROUND($Q$1*'Evaluare Gherla'!I16,-2)</f>
        <v>46200</v>
      </c>
      <c r="J16" s="39">
        <f>ROUND($Q$1*'Evaluare Gherla'!J16,-2)</f>
        <v>52800</v>
      </c>
      <c r="K16" s="39">
        <f>ROUND($Q$1*'Evaluare Gherla'!K16,-2)</f>
        <v>59400</v>
      </c>
      <c r="L16" s="39">
        <f>ROUND($Q$1*'Evaluare Gherla'!L16,-2)</f>
        <v>66000</v>
      </c>
      <c r="M16" s="39">
        <f>ROUND($Q$1*'Evaluare Gherla'!M16,-2)</f>
        <v>72600</v>
      </c>
      <c r="N16" s="39">
        <f>ROUND($Q$1*'Evaluare Gherla'!N16,-2)</f>
        <v>79200</v>
      </c>
      <c r="O16" s="39">
        <f>ROUND($Q$1*'Evaluare Gherla'!O16,-2)</f>
        <v>85800</v>
      </c>
      <c r="P16" s="5"/>
    </row>
    <row r="17" spans="1:16" ht="15.75">
      <c r="A17" s="6">
        <f t="shared" si="0"/>
        <v>4</v>
      </c>
      <c r="B17" s="52" t="s">
        <v>38</v>
      </c>
      <c r="C17" s="53"/>
      <c r="D17" s="39">
        <f>ROUND($Q$1*'Evaluare Gherla'!D17,-2)</f>
        <v>19800</v>
      </c>
      <c r="E17" s="39">
        <f>ROUND($Q$1*'Evaluare Gherla'!E17,-2)</f>
        <v>26400</v>
      </c>
      <c r="F17" s="39">
        <f>ROUND($Q$1*'Evaluare Gherla'!F17,-2)</f>
        <v>29700</v>
      </c>
      <c r="G17" s="39">
        <f>ROUND($Q$1*'Evaluare Gherla'!G17,-2)</f>
        <v>36300</v>
      </c>
      <c r="H17" s="39">
        <f>ROUND($Q$1*'Evaluare Gherla'!H17,-2)</f>
        <v>42900</v>
      </c>
      <c r="I17" s="39">
        <f>ROUND($Q$1*'Evaluare Gherla'!I17,-2)</f>
        <v>46200</v>
      </c>
      <c r="J17" s="39">
        <f>ROUND($Q$1*'Evaluare Gherla'!J17,-2)</f>
        <v>52800</v>
      </c>
      <c r="K17" s="39">
        <f>ROUND($Q$1*'Evaluare Gherla'!K17,-2)</f>
        <v>59400</v>
      </c>
      <c r="L17" s="39">
        <f>ROUND($Q$1*'Evaluare Gherla'!L17,-2)</f>
        <v>66000</v>
      </c>
      <c r="M17" s="39">
        <f>ROUND($Q$1*'Evaluare Gherla'!M17,-2)</f>
        <v>72600</v>
      </c>
      <c r="N17" s="39">
        <f>ROUND($Q$1*'Evaluare Gherla'!N17,-2)</f>
        <v>79200</v>
      </c>
      <c r="O17" s="39">
        <f>ROUND($Q$1*'Evaluare Gherla'!O17,-2)</f>
        <v>85800</v>
      </c>
      <c r="P17" s="5"/>
    </row>
    <row r="18" spans="1:16" ht="15.75">
      <c r="A18" s="6">
        <f t="shared" si="0"/>
        <v>5</v>
      </c>
      <c r="B18" s="52" t="s">
        <v>39</v>
      </c>
      <c r="C18" s="53"/>
      <c r="D18" s="39">
        <f>ROUND($Q$1*'Evaluare Gherla'!D18,-2)</f>
        <v>19800</v>
      </c>
      <c r="E18" s="39">
        <f>ROUND($Q$1*'Evaluare Gherla'!E18,-2)</f>
        <v>26400</v>
      </c>
      <c r="F18" s="39">
        <f>ROUND($Q$1*'Evaluare Gherla'!F18,-2)</f>
        <v>29700</v>
      </c>
      <c r="G18" s="39">
        <f>ROUND($Q$1*'Evaluare Gherla'!G18,-2)</f>
        <v>36300</v>
      </c>
      <c r="H18" s="39">
        <f>ROUND($Q$1*'Evaluare Gherla'!H18,-2)</f>
        <v>42900</v>
      </c>
      <c r="I18" s="39">
        <f>ROUND($Q$1*'Evaluare Gherla'!I18,-2)</f>
        <v>46200</v>
      </c>
      <c r="J18" s="39">
        <f>ROUND($Q$1*'Evaluare Gherla'!J18,-2)</f>
        <v>52800</v>
      </c>
      <c r="K18" s="39">
        <f>ROUND($Q$1*'Evaluare Gherla'!K18,-2)</f>
        <v>59400</v>
      </c>
      <c r="L18" s="39">
        <f>ROUND($Q$1*'Evaluare Gherla'!L18,-2)</f>
        <v>66000</v>
      </c>
      <c r="M18" s="39">
        <f>ROUND($Q$1*'Evaluare Gherla'!M18,-2)</f>
        <v>72600</v>
      </c>
      <c r="N18" s="39">
        <f>ROUND($Q$1*'Evaluare Gherla'!N18,-2)</f>
        <v>79200</v>
      </c>
      <c r="O18" s="39">
        <f>ROUND($Q$1*'Evaluare Gherla'!O18,-2)</f>
        <v>85800</v>
      </c>
      <c r="P18" s="5"/>
    </row>
    <row r="19" spans="1:16" ht="15.75">
      <c r="A19" s="6">
        <f t="shared" si="0"/>
        <v>6</v>
      </c>
      <c r="B19" s="52" t="s">
        <v>45</v>
      </c>
      <c r="C19" s="53"/>
      <c r="D19" s="39">
        <f>ROUND($Q$1*'Evaluare Gherla'!D19,-2)</f>
        <v>19800</v>
      </c>
      <c r="E19" s="39">
        <f>ROUND($Q$1*'Evaluare Gherla'!E19,-2)</f>
        <v>26400</v>
      </c>
      <c r="F19" s="39">
        <f>ROUND($Q$1*'Evaluare Gherla'!F19,-2)</f>
        <v>29700</v>
      </c>
      <c r="G19" s="39">
        <f>ROUND($Q$1*'Evaluare Gherla'!G19,-2)</f>
        <v>36300</v>
      </c>
      <c r="H19" s="39">
        <f>ROUND($Q$1*'Evaluare Gherla'!H19,-2)</f>
        <v>42900</v>
      </c>
      <c r="I19" s="39">
        <f>ROUND($Q$1*'Evaluare Gherla'!I19,-2)</f>
        <v>46200</v>
      </c>
      <c r="J19" s="39">
        <f>ROUND($Q$1*'Evaluare Gherla'!J19,-2)</f>
        <v>52800</v>
      </c>
      <c r="K19" s="39">
        <f>ROUND($Q$1*'Evaluare Gherla'!K19,-2)</f>
        <v>59400</v>
      </c>
      <c r="L19" s="39">
        <f>ROUND($Q$1*'Evaluare Gherla'!L19,-2)</f>
        <v>66000</v>
      </c>
      <c r="M19" s="39">
        <f>ROUND($Q$1*'Evaluare Gherla'!M19,-2)</f>
        <v>72600</v>
      </c>
      <c r="N19" s="39">
        <f>ROUND($Q$1*'Evaluare Gherla'!N19,-2)</f>
        <v>79200</v>
      </c>
      <c r="O19" s="39">
        <f>ROUND($Q$1*'Evaluare Gherla'!O19,-2)</f>
        <v>85800</v>
      </c>
      <c r="P19" s="5"/>
    </row>
    <row r="20" spans="1:16" ht="15.75">
      <c r="A20" s="6">
        <f t="shared" si="0"/>
        <v>7</v>
      </c>
      <c r="B20" s="52" t="s">
        <v>40</v>
      </c>
      <c r="C20" s="53"/>
      <c r="D20" s="29"/>
      <c r="E20" s="29"/>
      <c r="F20" s="29"/>
      <c r="G20" s="29"/>
      <c r="H20" s="29"/>
      <c r="I20" s="29"/>
      <c r="J20" s="29"/>
      <c r="K20" s="29"/>
      <c r="L20" s="29"/>
      <c r="M20" s="29"/>
      <c r="N20" s="29"/>
      <c r="O20" s="29"/>
      <c r="P20" s="5"/>
    </row>
    <row r="21" spans="1:16" ht="15.75">
      <c r="A21" s="6">
        <f t="shared" si="0"/>
        <v>8</v>
      </c>
      <c r="B21" s="52" t="s">
        <v>46</v>
      </c>
      <c r="C21" s="53"/>
      <c r="D21" s="29"/>
      <c r="E21" s="29"/>
      <c r="F21" s="29"/>
      <c r="G21" s="29"/>
      <c r="H21" s="29"/>
      <c r="I21" s="29"/>
      <c r="J21" s="29"/>
      <c r="K21" s="29"/>
      <c r="L21" s="29"/>
      <c r="M21" s="29"/>
      <c r="N21" s="29"/>
      <c r="O21" s="29"/>
      <c r="P21" s="5"/>
    </row>
    <row r="22" spans="1:16" ht="15.75">
      <c r="A22" s="6">
        <f t="shared" si="0"/>
        <v>9</v>
      </c>
      <c r="B22" s="52" t="s">
        <v>41</v>
      </c>
      <c r="C22" s="53"/>
      <c r="D22" s="29"/>
      <c r="E22" s="29"/>
      <c r="F22" s="29"/>
      <c r="G22" s="29"/>
      <c r="H22" s="29"/>
      <c r="I22" s="29"/>
      <c r="J22" s="29"/>
      <c r="K22" s="29"/>
      <c r="L22" s="29"/>
      <c r="M22" s="29"/>
      <c r="N22" s="29"/>
      <c r="O22" s="29"/>
      <c r="P22" s="5"/>
    </row>
    <row r="23" spans="1:16" ht="15.75">
      <c r="A23" s="6">
        <f t="shared" si="0"/>
        <v>10</v>
      </c>
      <c r="B23" s="52" t="s">
        <v>42</v>
      </c>
      <c r="C23" s="53"/>
      <c r="D23" s="29"/>
      <c r="E23" s="29"/>
      <c r="F23" s="29"/>
      <c r="G23" s="29"/>
      <c r="H23" s="29"/>
      <c r="I23" s="29"/>
      <c r="J23" s="29"/>
      <c r="K23" s="29"/>
      <c r="L23" s="29"/>
      <c r="M23" s="29"/>
      <c r="N23" s="29"/>
      <c r="O23" s="29"/>
      <c r="P23" s="5"/>
    </row>
    <row r="24" spans="1:16" ht="15.75">
      <c r="A24" s="6">
        <f t="shared" si="0"/>
        <v>11</v>
      </c>
      <c r="B24" s="52" t="s">
        <v>43</v>
      </c>
      <c r="C24" s="53"/>
      <c r="D24" s="29"/>
      <c r="E24" s="29"/>
      <c r="F24" s="29"/>
      <c r="G24" s="29"/>
      <c r="H24" s="29"/>
      <c r="I24" s="29"/>
      <c r="J24" s="29"/>
      <c r="K24" s="29"/>
      <c r="L24" s="29"/>
      <c r="M24" s="29"/>
      <c r="N24" s="29"/>
      <c r="O24" s="29"/>
      <c r="P24" s="5"/>
    </row>
    <row r="25" spans="1:16" ht="12.75">
      <c r="A25" s="9"/>
      <c r="B25" s="9"/>
      <c r="C25" s="21"/>
      <c r="D25" s="13"/>
      <c r="E25" s="13"/>
      <c r="F25" s="13"/>
      <c r="G25" s="13"/>
      <c r="H25" s="13"/>
      <c r="I25" s="13"/>
      <c r="J25" s="13"/>
      <c r="K25" s="13"/>
      <c r="L25" s="13"/>
      <c r="M25" s="13"/>
      <c r="N25" s="13"/>
      <c r="O25" s="13"/>
      <c r="P25" s="5"/>
    </row>
    <row r="26" spans="1:16" ht="12.75">
      <c r="A26" s="58" t="s">
        <v>48</v>
      </c>
      <c r="B26" s="58"/>
      <c r="C26" s="58"/>
      <c r="D26" s="54" t="s">
        <v>70</v>
      </c>
      <c r="E26" s="54"/>
      <c r="F26" s="54"/>
      <c r="G26" s="13"/>
      <c r="H26" s="13"/>
      <c r="I26" s="13"/>
      <c r="J26" s="13"/>
      <c r="K26" s="13"/>
      <c r="L26" s="13"/>
      <c r="M26" s="13"/>
      <c r="N26" s="13"/>
      <c r="O26" s="13"/>
      <c r="P26" s="5"/>
    </row>
    <row r="27" spans="1:16" ht="12.75">
      <c r="A27" s="58"/>
      <c r="B27" s="58"/>
      <c r="C27" s="58"/>
      <c r="D27" s="7" t="s">
        <v>60</v>
      </c>
      <c r="E27" s="7" t="s">
        <v>62</v>
      </c>
      <c r="F27" s="7" t="s">
        <v>63</v>
      </c>
      <c r="G27" s="13"/>
      <c r="H27" s="13"/>
      <c r="I27" s="13"/>
      <c r="J27" s="13"/>
      <c r="K27" s="13"/>
      <c r="L27" s="13"/>
      <c r="M27" s="13"/>
      <c r="N27" s="13"/>
      <c r="O27" s="13"/>
      <c r="P27" s="5"/>
    </row>
    <row r="28" spans="1:16" ht="12.75">
      <c r="A28" s="58"/>
      <c r="B28" s="58"/>
      <c r="C28" s="58"/>
      <c r="D28" s="6" t="s">
        <v>145</v>
      </c>
      <c r="E28" s="6" t="s">
        <v>145</v>
      </c>
      <c r="F28" s="6" t="s">
        <v>145</v>
      </c>
      <c r="G28" s="9"/>
      <c r="H28" s="13"/>
      <c r="I28" s="13"/>
      <c r="J28" s="13"/>
      <c r="K28" s="13"/>
      <c r="L28" s="13"/>
      <c r="M28" s="13"/>
      <c r="N28" s="13"/>
      <c r="O28" s="13"/>
      <c r="P28" s="5"/>
    </row>
    <row r="29" spans="1:16" ht="15.75" customHeight="1">
      <c r="A29" s="6">
        <v>1</v>
      </c>
      <c r="B29" s="52" t="s">
        <v>27</v>
      </c>
      <c r="C29" s="53"/>
      <c r="D29" s="39">
        <f>ROUND($Q$1*'Evaluare Gherla'!D29,-2)</f>
        <v>9900</v>
      </c>
      <c r="E29" s="39">
        <f>ROUND($Q$1*'Evaluare Gherla'!E29,-2)</f>
        <v>11600</v>
      </c>
      <c r="F29" s="39">
        <f>ROUND($Q$1*'Evaluare Gherla'!F29,-2)</f>
        <v>13200</v>
      </c>
      <c r="G29" s="31"/>
      <c r="J29" s="13"/>
      <c r="K29" s="13"/>
      <c r="L29" s="13"/>
      <c r="M29" s="13"/>
      <c r="N29" s="13"/>
      <c r="O29" s="13"/>
      <c r="P29" s="5"/>
    </row>
    <row r="30" spans="1:16" ht="15.75">
      <c r="A30" s="6">
        <f aca="true" t="shared" si="1" ref="A30:A45">A29+1</f>
        <v>2</v>
      </c>
      <c r="B30" s="52" t="s">
        <v>52</v>
      </c>
      <c r="C30" s="53"/>
      <c r="D30" s="39">
        <f>ROUND($Q$1*'Evaluare Gherla'!D30,-2)</f>
        <v>9900</v>
      </c>
      <c r="E30" s="39">
        <f>ROUND($Q$1*'Evaluare Gherla'!E30,-2)</f>
        <v>11600</v>
      </c>
      <c r="F30" s="39">
        <f>ROUND($Q$1*'Evaluare Gherla'!F30,-2)</f>
        <v>13200</v>
      </c>
      <c r="G30" s="31"/>
      <c r="J30" s="13"/>
      <c r="K30" s="13"/>
      <c r="L30" s="13"/>
      <c r="M30" s="13"/>
      <c r="N30" s="13"/>
      <c r="O30" s="13"/>
      <c r="P30" s="5"/>
    </row>
    <row r="31" spans="1:16" ht="15.75">
      <c r="A31" s="6">
        <f t="shared" si="1"/>
        <v>3</v>
      </c>
      <c r="B31" s="52" t="s">
        <v>25</v>
      </c>
      <c r="C31" s="53"/>
      <c r="D31" s="39">
        <f>ROUND($Q$1*'Evaluare Gherla'!D31,-2)</f>
        <v>16500</v>
      </c>
      <c r="E31" s="39">
        <f>ROUND($Q$1*'Evaluare Gherla'!E31,-2)</f>
        <v>19800</v>
      </c>
      <c r="F31" s="39">
        <f>ROUND($Q$1*'Evaluare Gherla'!F31,-2)</f>
        <v>26400</v>
      </c>
      <c r="G31" s="35" t="s">
        <v>142</v>
      </c>
      <c r="H31" s="34" t="s">
        <v>143</v>
      </c>
      <c r="J31" s="13"/>
      <c r="K31" s="13"/>
      <c r="L31" s="13"/>
      <c r="M31" s="13"/>
      <c r="N31" s="13"/>
      <c r="O31" s="13"/>
      <c r="P31" s="5"/>
    </row>
    <row r="32" spans="1:16" ht="15.75">
      <c r="A32" s="6">
        <f t="shared" si="1"/>
        <v>4</v>
      </c>
      <c r="B32" s="52" t="s">
        <v>28</v>
      </c>
      <c r="C32" s="53"/>
      <c r="D32" s="39">
        <f>ROUND($Q$1*'Evaluare Gherla'!D32,-2)</f>
        <v>9900</v>
      </c>
      <c r="E32" s="39">
        <f>ROUND($Q$1*'Evaluare Gherla'!E32,-2)</f>
        <v>11600</v>
      </c>
      <c r="F32" s="39">
        <f>ROUND($Q$1*'Evaluare Gherla'!F32,-2)</f>
        <v>13200</v>
      </c>
      <c r="J32" s="13"/>
      <c r="K32" s="13"/>
      <c r="L32" s="13"/>
      <c r="M32" s="13"/>
      <c r="N32" s="13"/>
      <c r="O32" s="13"/>
      <c r="P32" s="5"/>
    </row>
    <row r="33" spans="1:16" ht="15.75">
      <c r="A33" s="6">
        <f t="shared" si="1"/>
        <v>5</v>
      </c>
      <c r="B33" s="52" t="s">
        <v>29</v>
      </c>
      <c r="C33" s="53"/>
      <c r="D33" s="39">
        <f>ROUND($Q$1*'Evaluare Gherla'!D33,-2)</f>
        <v>8300</v>
      </c>
      <c r="E33" s="39">
        <f>ROUND($Q$1*'Evaluare Gherla'!E33,-2)</f>
        <v>9900</v>
      </c>
      <c r="F33" s="39">
        <f>ROUND($Q$1*'Evaluare Gherla'!F33,-2)</f>
        <v>11600</v>
      </c>
      <c r="G33" s="35" t="s">
        <v>141</v>
      </c>
      <c r="H33" s="5" t="s">
        <v>67</v>
      </c>
      <c r="J33" s="13"/>
      <c r="K33" s="13"/>
      <c r="L33" s="13"/>
      <c r="M33" s="13"/>
      <c r="N33" s="13"/>
      <c r="O33" s="13"/>
      <c r="P33" s="5"/>
    </row>
    <row r="34" spans="1:16" ht="15.75">
      <c r="A34" s="6">
        <f t="shared" si="1"/>
        <v>6</v>
      </c>
      <c r="B34" s="52" t="s">
        <v>30</v>
      </c>
      <c r="C34" s="53"/>
      <c r="D34" s="39">
        <f>ROUND($Q$1*'Evaluare Gherla'!D34,-2)</f>
        <v>8900</v>
      </c>
      <c r="E34" s="39">
        <f>ROUND($Q$1*'Evaluare Gherla'!E34,-2)</f>
        <v>10600</v>
      </c>
      <c r="F34" s="39">
        <f>ROUND($Q$1*'Evaluare Gherla'!F34,-2)</f>
        <v>12200</v>
      </c>
      <c r="G34" s="5"/>
      <c r="H34" s="5" t="s">
        <v>68</v>
      </c>
      <c r="J34" s="13"/>
      <c r="K34" s="13"/>
      <c r="L34" s="13"/>
      <c r="M34" s="13"/>
      <c r="N34" s="13"/>
      <c r="O34" s="13"/>
      <c r="P34" s="5"/>
    </row>
    <row r="35" spans="1:16" ht="15.75">
      <c r="A35" s="6">
        <f t="shared" si="1"/>
        <v>7</v>
      </c>
      <c r="B35" s="52" t="s">
        <v>31</v>
      </c>
      <c r="C35" s="53"/>
      <c r="D35" s="39">
        <f>ROUND($Q$1*'Evaluare Gherla'!D35,-2)</f>
        <v>10600</v>
      </c>
      <c r="E35" s="39">
        <f>ROUND($Q$1*'Evaluare Gherla'!E35,-2)</f>
        <v>12200</v>
      </c>
      <c r="F35" s="39">
        <f>ROUND($Q$1*'Evaluare Gherla'!F35,-2)</f>
        <v>13900</v>
      </c>
      <c r="G35" s="4"/>
      <c r="H35" s="5" t="s">
        <v>151</v>
      </c>
      <c r="J35" s="13"/>
      <c r="K35" s="13"/>
      <c r="L35" s="13"/>
      <c r="M35" s="13"/>
      <c r="N35" s="13"/>
      <c r="O35" s="13"/>
      <c r="P35" s="5"/>
    </row>
    <row r="36" spans="1:16" ht="15.75">
      <c r="A36" s="6">
        <f t="shared" si="1"/>
        <v>8</v>
      </c>
      <c r="B36" s="52" t="s">
        <v>32</v>
      </c>
      <c r="C36" s="53"/>
      <c r="D36" s="39">
        <f>ROUND($Q$1*'Evaluare Gherla'!D36,-2)</f>
        <v>10600</v>
      </c>
      <c r="E36" s="39">
        <f>ROUND($Q$1*'Evaluare Gherla'!E36,-2)</f>
        <v>12200</v>
      </c>
      <c r="F36" s="39">
        <f>ROUND($Q$1*'Evaluare Gherla'!F36,-2)</f>
        <v>13900</v>
      </c>
      <c r="G36" s="13"/>
      <c r="H36" s="5" t="s">
        <v>150</v>
      </c>
      <c r="J36" s="13"/>
      <c r="K36" s="13"/>
      <c r="L36" s="13"/>
      <c r="M36" s="13"/>
      <c r="N36" s="13"/>
      <c r="O36" s="13"/>
      <c r="P36" s="5"/>
    </row>
    <row r="37" spans="1:16" ht="15.75">
      <c r="A37" s="6">
        <f t="shared" si="1"/>
        <v>9</v>
      </c>
      <c r="B37" s="52" t="s">
        <v>54</v>
      </c>
      <c r="C37" s="53"/>
      <c r="D37" s="39">
        <f>ROUND($Q$1*'Evaluare Gherla'!D37,-2)</f>
        <v>11600</v>
      </c>
      <c r="E37" s="39">
        <f>ROUND($Q$1*'Evaluare Gherla'!E37,-2)</f>
        <v>13900</v>
      </c>
      <c r="F37" s="39">
        <f>ROUND($Q$1*'Evaluare Gherla'!F37,-2)</f>
        <v>15500</v>
      </c>
      <c r="J37" s="13"/>
      <c r="K37" s="13"/>
      <c r="L37" s="13"/>
      <c r="M37" s="13"/>
      <c r="N37" s="13"/>
      <c r="O37" s="13"/>
      <c r="P37" s="5"/>
    </row>
    <row r="38" spans="1:16" ht="15.75">
      <c r="A38" s="6">
        <f t="shared" si="1"/>
        <v>10</v>
      </c>
      <c r="B38" s="52" t="s">
        <v>33</v>
      </c>
      <c r="C38" s="53"/>
      <c r="D38" s="39">
        <f>ROUND($Q$1*'Evaluare Gherla'!D38,-2)</f>
        <v>10600</v>
      </c>
      <c r="E38" s="39">
        <f>ROUND($Q$1*'Evaluare Gherla'!E38,-2)</f>
        <v>12200</v>
      </c>
      <c r="F38" s="39">
        <f>ROUND($Q$1*'Evaluare Gherla'!F38,-2)</f>
        <v>13900</v>
      </c>
      <c r="G38" s="31"/>
      <c r="H38" s="13"/>
      <c r="I38" s="13"/>
      <c r="J38" s="13"/>
      <c r="K38" s="13"/>
      <c r="L38" s="13"/>
      <c r="M38" s="13"/>
      <c r="N38" s="13"/>
      <c r="O38" s="13"/>
      <c r="P38" s="5"/>
    </row>
    <row r="39" spans="1:16" ht="15.75">
      <c r="A39" s="6">
        <f t="shared" si="1"/>
        <v>11</v>
      </c>
      <c r="B39" s="52" t="s">
        <v>26</v>
      </c>
      <c r="C39" s="53"/>
      <c r="D39" s="39">
        <f>ROUND($Q$1*'Evaluare Gherla'!D39,-2)</f>
        <v>13200</v>
      </c>
      <c r="E39" s="39">
        <f>ROUND($Q$1*'Evaluare Gherla'!E39,-2)</f>
        <v>14900</v>
      </c>
      <c r="F39" s="39">
        <f>ROUND($Q$1*'Evaluare Gherla'!F39,-2)</f>
        <v>16500</v>
      </c>
      <c r="G39" s="31"/>
      <c r="H39" s="13"/>
      <c r="I39" s="13"/>
      <c r="J39" s="13"/>
      <c r="K39" s="13"/>
      <c r="L39" s="13"/>
      <c r="M39" s="13"/>
      <c r="N39" s="13"/>
      <c r="O39" s="13"/>
      <c r="P39" s="5"/>
    </row>
    <row r="40" spans="1:16" ht="15.75">
      <c r="A40" s="6">
        <f t="shared" si="1"/>
        <v>12</v>
      </c>
      <c r="B40" s="52" t="s">
        <v>53</v>
      </c>
      <c r="C40" s="53"/>
      <c r="D40" s="39">
        <f>ROUND($Q$1*'Evaluare Gherla'!D40,-2)</f>
        <v>16500</v>
      </c>
      <c r="E40" s="39">
        <f>ROUND($Q$1*'Evaluare Gherla'!E40,-2)</f>
        <v>23100</v>
      </c>
      <c r="F40" s="39">
        <f>ROUND($Q$1*'Evaluare Gherla'!F40,-2)</f>
        <v>29700</v>
      </c>
      <c r="G40" s="31"/>
      <c r="H40" s="13"/>
      <c r="I40" s="13"/>
      <c r="J40" s="13"/>
      <c r="K40" s="13"/>
      <c r="L40" s="13"/>
      <c r="M40" s="13"/>
      <c r="N40" s="13"/>
      <c r="O40" s="13"/>
      <c r="P40" s="5"/>
    </row>
    <row r="41" spans="1:16" ht="15.75">
      <c r="A41" s="6">
        <f t="shared" si="1"/>
        <v>13</v>
      </c>
      <c r="B41" s="52" t="s">
        <v>24</v>
      </c>
      <c r="C41" s="53"/>
      <c r="D41" s="39">
        <f>ROUND($Q$1*'Evaluare Gherla'!D41,-2)</f>
        <v>11600</v>
      </c>
      <c r="E41" s="39">
        <f>ROUND($Q$1*'Evaluare Gherla'!E41,-2)</f>
        <v>13200</v>
      </c>
      <c r="F41" s="39">
        <f>ROUND($Q$1*'Evaluare Gherla'!F41,-2)</f>
        <v>14900</v>
      </c>
      <c r="G41" s="31"/>
      <c r="H41" s="13"/>
      <c r="I41" s="13"/>
      <c r="J41" s="13"/>
      <c r="K41" s="13"/>
      <c r="L41" s="13"/>
      <c r="M41" s="13"/>
      <c r="N41" s="13"/>
      <c r="O41" s="13"/>
      <c r="P41" s="5"/>
    </row>
    <row r="42" spans="1:16" ht="15.75">
      <c r="A42" s="6">
        <f t="shared" si="1"/>
        <v>14</v>
      </c>
      <c r="B42" s="52" t="s">
        <v>34</v>
      </c>
      <c r="C42" s="53"/>
      <c r="D42" s="39">
        <f>ROUND($Q$1*'Evaluare Gherla'!D42,-2)</f>
        <v>8300</v>
      </c>
      <c r="E42" s="39">
        <f>ROUND($Q$1*'Evaluare Gherla'!E42,-2)</f>
        <v>9900</v>
      </c>
      <c r="F42" s="39">
        <f>ROUND($Q$1*'Evaluare Gherla'!F42,-2)</f>
        <v>11600</v>
      </c>
      <c r="G42" s="31"/>
      <c r="H42" s="13"/>
      <c r="I42" s="13"/>
      <c r="J42" s="13"/>
      <c r="K42" s="13"/>
      <c r="L42" s="13"/>
      <c r="M42" s="13"/>
      <c r="N42" s="13"/>
      <c r="O42" s="13"/>
      <c r="P42" s="5"/>
    </row>
    <row r="43" spans="1:16" ht="15.75">
      <c r="A43" s="6">
        <f t="shared" si="1"/>
        <v>15</v>
      </c>
      <c r="B43" s="52" t="s">
        <v>35</v>
      </c>
      <c r="C43" s="53"/>
      <c r="D43" s="39">
        <f>ROUND($Q$1*'Evaluare Gherla'!D43,-2)</f>
        <v>8300</v>
      </c>
      <c r="E43" s="39">
        <f>ROUND($Q$1*'Evaluare Gherla'!E43,-2)</f>
        <v>9900</v>
      </c>
      <c r="F43" s="39">
        <f>ROUND($Q$1*'Evaluare Gherla'!F43,-2)</f>
        <v>11600</v>
      </c>
      <c r="G43" s="31"/>
      <c r="H43" s="13"/>
      <c r="I43" s="13"/>
      <c r="J43" s="13"/>
      <c r="K43" s="13"/>
      <c r="L43" s="13"/>
      <c r="M43" s="13"/>
      <c r="N43" s="13"/>
      <c r="O43" s="13"/>
      <c r="P43" s="5"/>
    </row>
    <row r="44" spans="1:16" ht="15.75">
      <c r="A44" s="6">
        <f t="shared" si="1"/>
        <v>16</v>
      </c>
      <c r="B44" s="52" t="s">
        <v>36</v>
      </c>
      <c r="C44" s="53"/>
      <c r="D44" s="39">
        <f>ROUND($Q$1*'Evaluare Gherla'!D44,-2)</f>
        <v>13200</v>
      </c>
      <c r="E44" s="39">
        <f>ROUND($Q$1*'Evaluare Gherla'!E44,-2)</f>
        <v>14900</v>
      </c>
      <c r="F44" s="39">
        <f>ROUND($Q$1*'Evaluare Gherla'!F44,-2)</f>
        <v>16500</v>
      </c>
      <c r="G44" s="31"/>
      <c r="H44" s="13"/>
      <c r="I44" s="13"/>
      <c r="J44" s="13"/>
      <c r="K44" s="13"/>
      <c r="L44" s="13"/>
      <c r="M44" s="13"/>
      <c r="N44" s="13"/>
      <c r="O44" s="13"/>
      <c r="P44" s="5"/>
    </row>
    <row r="45" spans="1:16" ht="15.75">
      <c r="A45" s="6">
        <f t="shared" si="1"/>
        <v>17</v>
      </c>
      <c r="B45" s="52" t="s">
        <v>37</v>
      </c>
      <c r="C45" s="53"/>
      <c r="D45" s="39">
        <f>ROUND($Q$1*'Evaluare Gherla'!D45,-2)</f>
        <v>9900</v>
      </c>
      <c r="E45" s="39">
        <f>ROUND($Q$1*'Evaluare Gherla'!E45,-2)</f>
        <v>11600</v>
      </c>
      <c r="F45" s="39">
        <f>ROUND($Q$1*'Evaluare Gherla'!F45,-2)</f>
        <v>13200</v>
      </c>
      <c r="G45" s="31"/>
      <c r="H45" s="13"/>
      <c r="I45" s="13"/>
      <c r="J45" s="13"/>
      <c r="K45" s="13"/>
      <c r="L45" s="13"/>
      <c r="M45" s="13"/>
      <c r="N45" s="13"/>
      <c r="O45" s="13"/>
      <c r="P45" s="5"/>
    </row>
    <row r="46" spans="1:16" ht="12.75">
      <c r="A46" s="14"/>
      <c r="B46" s="14"/>
      <c r="C46" s="15"/>
      <c r="D46" s="16"/>
      <c r="E46" s="16"/>
      <c r="F46" s="16"/>
      <c r="G46" s="13"/>
      <c r="H46" s="13"/>
      <c r="I46" s="13"/>
      <c r="J46" s="13"/>
      <c r="K46" s="13"/>
      <c r="L46" s="13"/>
      <c r="M46" s="13"/>
      <c r="N46" s="13"/>
      <c r="O46" s="13"/>
      <c r="P46" s="5"/>
    </row>
    <row r="47" spans="1:16" ht="20.25">
      <c r="A47" s="9"/>
      <c r="B47" s="9"/>
      <c r="C47" s="21"/>
      <c r="D47" s="4"/>
      <c r="E47" s="4"/>
      <c r="F47" s="4"/>
      <c r="G47" s="4"/>
      <c r="H47" s="4"/>
      <c r="I47" s="4"/>
      <c r="J47" s="4"/>
      <c r="K47" s="4"/>
      <c r="L47" s="4"/>
      <c r="M47" s="11" t="s">
        <v>4</v>
      </c>
      <c r="N47" s="12"/>
      <c r="O47" s="4"/>
      <c r="P47" s="5"/>
    </row>
    <row r="48" spans="1:16" ht="12.75">
      <c r="A48" s="4"/>
      <c r="B48" s="4"/>
      <c r="C48" s="5"/>
      <c r="D48" s="4"/>
      <c r="E48" s="4"/>
      <c r="F48" s="4"/>
      <c r="G48" s="4"/>
      <c r="H48" s="4"/>
      <c r="I48" s="4"/>
      <c r="J48" s="4"/>
      <c r="K48" s="4"/>
      <c r="L48" s="4"/>
      <c r="M48" s="4" t="s">
        <v>10</v>
      </c>
      <c r="N48" s="4"/>
      <c r="O48" s="4"/>
      <c r="P48" s="5"/>
    </row>
    <row r="49" spans="1:16" ht="12.75">
      <c r="A49" s="4"/>
      <c r="B49" s="4"/>
      <c r="C49" s="5"/>
      <c r="D49" s="4"/>
      <c r="E49" s="4"/>
      <c r="F49" s="4"/>
      <c r="G49" s="4"/>
      <c r="H49" s="4"/>
      <c r="I49" s="4"/>
      <c r="J49" s="4"/>
      <c r="K49" s="4"/>
      <c r="L49" s="4"/>
      <c r="M49" s="4" t="s">
        <v>9</v>
      </c>
      <c r="N49" s="4"/>
      <c r="O49" s="4"/>
      <c r="P49" s="5"/>
    </row>
    <row r="50" spans="1:16" ht="15">
      <c r="A50" s="19"/>
      <c r="B50" s="19"/>
      <c r="C50" s="5"/>
      <c r="D50" s="13"/>
      <c r="E50" s="13"/>
      <c r="F50" s="13"/>
      <c r="G50" s="13"/>
      <c r="H50" s="13"/>
      <c r="I50" s="13"/>
      <c r="J50" s="13"/>
      <c r="K50" s="13"/>
      <c r="L50" s="13"/>
      <c r="M50" s="13"/>
      <c r="N50" s="13"/>
      <c r="O50" s="13"/>
      <c r="P50" s="5"/>
    </row>
    <row r="51" spans="1:16" ht="12.75">
      <c r="A51" s="9"/>
      <c r="B51" s="9"/>
      <c r="C51" s="5"/>
      <c r="D51" s="13"/>
      <c r="E51" s="13"/>
      <c r="F51" s="13"/>
      <c r="G51" s="13"/>
      <c r="H51" s="13"/>
      <c r="I51" s="13"/>
      <c r="J51" s="13"/>
      <c r="K51" s="13"/>
      <c r="L51" s="13"/>
      <c r="M51" s="13"/>
      <c r="N51" s="13"/>
      <c r="O51" s="13"/>
      <c r="P51" s="5"/>
    </row>
    <row r="52" spans="1:16" ht="12.75">
      <c r="A52" s="9"/>
      <c r="B52" s="9"/>
      <c r="C52" s="5"/>
      <c r="D52" s="13"/>
      <c r="E52" s="13"/>
      <c r="F52" s="13"/>
      <c r="G52" s="13"/>
      <c r="H52" s="13"/>
      <c r="I52" s="13"/>
      <c r="J52" s="13"/>
      <c r="K52" s="13"/>
      <c r="L52" s="13"/>
      <c r="M52" s="13"/>
      <c r="N52" s="13"/>
      <c r="O52" s="13"/>
      <c r="P52" s="5"/>
    </row>
    <row r="53" spans="1:16" ht="12.75" customHeight="1">
      <c r="A53" s="54" t="s">
        <v>0</v>
      </c>
      <c r="B53" s="66" t="s">
        <v>5</v>
      </c>
      <c r="C53" s="67"/>
      <c r="D53" s="65" t="s">
        <v>23</v>
      </c>
      <c r="E53" s="65"/>
      <c r="F53" s="65"/>
      <c r="G53" s="65"/>
      <c r="H53" s="65"/>
      <c r="I53" s="65"/>
      <c r="J53" s="65"/>
      <c r="K53" s="65"/>
      <c r="L53" s="65"/>
      <c r="M53" s="65"/>
      <c r="N53" s="65"/>
      <c r="O53" s="65"/>
      <c r="P53" s="65"/>
    </row>
    <row r="54" spans="1:18" s="2" customFormat="1" ht="12.75" customHeight="1">
      <c r="A54" s="54"/>
      <c r="B54" s="68"/>
      <c r="C54" s="69"/>
      <c r="D54" s="46" t="s">
        <v>11</v>
      </c>
      <c r="E54" s="54" t="s">
        <v>14</v>
      </c>
      <c r="F54" s="54" t="s">
        <v>15</v>
      </c>
      <c r="G54" s="54" t="s">
        <v>16</v>
      </c>
      <c r="H54" s="54" t="s">
        <v>17</v>
      </c>
      <c r="I54" s="54" t="s">
        <v>18</v>
      </c>
      <c r="J54" s="54" t="s">
        <v>19</v>
      </c>
      <c r="K54" s="54" t="s">
        <v>20</v>
      </c>
      <c r="L54" s="54" t="s">
        <v>21</v>
      </c>
      <c r="M54" s="54" t="s">
        <v>22</v>
      </c>
      <c r="N54" s="54" t="s">
        <v>12</v>
      </c>
      <c r="O54" s="77" t="s">
        <v>148</v>
      </c>
      <c r="P54" s="54" t="s">
        <v>13</v>
      </c>
      <c r="Q54" s="18"/>
      <c r="R54" s="18"/>
    </row>
    <row r="55" spans="1:18" s="2" customFormat="1" ht="12.75">
      <c r="A55" s="54"/>
      <c r="B55" s="68"/>
      <c r="C55" s="69"/>
      <c r="D55" s="47"/>
      <c r="E55" s="54"/>
      <c r="F55" s="54"/>
      <c r="G55" s="54"/>
      <c r="H55" s="54"/>
      <c r="I55" s="54"/>
      <c r="J55" s="54"/>
      <c r="K55" s="54"/>
      <c r="L55" s="54"/>
      <c r="M55" s="54"/>
      <c r="N55" s="54"/>
      <c r="O55" s="78"/>
      <c r="P55" s="54"/>
      <c r="Q55" s="18"/>
      <c r="R55" s="18"/>
    </row>
    <row r="56" spans="1:18" s="2" customFormat="1" ht="12.75" customHeight="1">
      <c r="A56" s="54"/>
      <c r="B56" s="68"/>
      <c r="C56" s="69"/>
      <c r="D56" s="48"/>
      <c r="E56" s="6" t="s">
        <v>138</v>
      </c>
      <c r="F56" s="6" t="s">
        <v>138</v>
      </c>
      <c r="G56" s="6" t="s">
        <v>138</v>
      </c>
      <c r="H56" s="6" t="s">
        <v>138</v>
      </c>
      <c r="I56" s="6" t="s">
        <v>138</v>
      </c>
      <c r="J56" s="6" t="s">
        <v>138</v>
      </c>
      <c r="K56" s="6" t="s">
        <v>138</v>
      </c>
      <c r="L56" s="6" t="s">
        <v>138</v>
      </c>
      <c r="M56" s="6" t="s">
        <v>138</v>
      </c>
      <c r="N56" s="6"/>
      <c r="O56" s="6"/>
      <c r="P56" s="6"/>
      <c r="Q56" s="18"/>
      <c r="R56" s="18"/>
    </row>
    <row r="57" spans="1:18" s="2" customFormat="1" ht="12.75">
      <c r="A57" s="54"/>
      <c r="B57" s="42"/>
      <c r="C57" s="43"/>
      <c r="D57" s="6" t="s">
        <v>146</v>
      </c>
      <c r="E57" s="6" t="s">
        <v>145</v>
      </c>
      <c r="F57" s="6" t="s">
        <v>145</v>
      </c>
      <c r="G57" s="6" t="s">
        <v>145</v>
      </c>
      <c r="H57" s="6" t="s">
        <v>145</v>
      </c>
      <c r="I57" s="6" t="s">
        <v>145</v>
      </c>
      <c r="J57" s="6" t="s">
        <v>145</v>
      </c>
      <c r="K57" s="6" t="s">
        <v>145</v>
      </c>
      <c r="L57" s="6" t="s">
        <v>145</v>
      </c>
      <c r="M57" s="6" t="s">
        <v>145</v>
      </c>
      <c r="N57" s="6" t="s">
        <v>146</v>
      </c>
      <c r="O57" s="6" t="s">
        <v>146</v>
      </c>
      <c r="P57" s="6" t="s">
        <v>146</v>
      </c>
      <c r="Q57" s="18"/>
      <c r="R57" s="18"/>
    </row>
    <row r="58" spans="1:18" ht="13.5" customHeight="1">
      <c r="A58" s="55" t="s">
        <v>47</v>
      </c>
      <c r="B58" s="56"/>
      <c r="C58" s="57"/>
      <c r="D58" s="30"/>
      <c r="E58" s="7"/>
      <c r="F58" s="7"/>
      <c r="G58" s="7"/>
      <c r="H58" s="7"/>
      <c r="I58" s="7"/>
      <c r="J58" s="7"/>
      <c r="K58" s="7"/>
      <c r="L58" s="7"/>
      <c r="M58" s="7"/>
      <c r="N58" s="7"/>
      <c r="O58" s="7"/>
      <c r="P58" s="7"/>
      <c r="R58" s="5"/>
    </row>
    <row r="59" spans="1:18" ht="15.75">
      <c r="A59" s="6">
        <v>1</v>
      </c>
      <c r="B59" s="52" t="s">
        <v>6</v>
      </c>
      <c r="C59" s="53"/>
      <c r="D59" s="39">
        <f>ROUND($Q$1*'Evaluare Gherla'!D59,0)</f>
        <v>264</v>
      </c>
      <c r="E59" s="39">
        <f>ROUND($Q$1*'Evaluare Gherla'!E59,-3)</f>
        <v>132000</v>
      </c>
      <c r="F59" s="39">
        <f>ROUND($Q$1*'Evaluare Gherla'!F59,-3)</f>
        <v>145000</v>
      </c>
      <c r="G59" s="39">
        <f>ROUND($Q$1*'Evaluare Gherla'!G59,-3)</f>
        <v>158000</v>
      </c>
      <c r="H59" s="39">
        <f>ROUND($Q$1*'Evaluare Gherla'!H59,-3)</f>
        <v>175000</v>
      </c>
      <c r="I59" s="39">
        <f>ROUND($Q$1*'Evaluare Gherla'!I59,-3)</f>
        <v>191000</v>
      </c>
      <c r="J59" s="39">
        <f>ROUND($Q$1*'Evaluare Gherla'!J59,-3)</f>
        <v>211000</v>
      </c>
      <c r="K59" s="39">
        <f>ROUND($Q$1*'Evaluare Gherla'!K59,-3)</f>
        <v>231000</v>
      </c>
      <c r="L59" s="39">
        <f>ROUND($Q$1*'Evaluare Gherla'!L59,-3)</f>
        <v>330000</v>
      </c>
      <c r="M59" s="29"/>
      <c r="N59" s="39">
        <f>ROUND($Q$1*'Evaluare Gherla'!N59,-2)</f>
        <v>2300</v>
      </c>
      <c r="O59" s="39">
        <f>ROUND($Q$1*'Evaluare Gherla'!O59,-2)</f>
        <v>1000</v>
      </c>
      <c r="P59" s="39">
        <f>ROUND($Q$1*'Evaluare Gherla'!P59,-2)</f>
        <v>300</v>
      </c>
      <c r="R59" s="5"/>
    </row>
    <row r="60" spans="1:18" ht="15.75">
      <c r="A60" s="6">
        <f aca="true" t="shared" si="2" ref="A60:A69">A59+1</f>
        <v>2</v>
      </c>
      <c r="B60" s="52" t="s">
        <v>44</v>
      </c>
      <c r="C60" s="53"/>
      <c r="D60" s="39">
        <f>ROUND($Q$1*'Evaluare Gherla'!D60,0)</f>
        <v>132</v>
      </c>
      <c r="E60" s="39">
        <f>ROUND($Q$1*'Evaluare Gherla'!E60,-3)</f>
        <v>99000</v>
      </c>
      <c r="F60" s="39">
        <f>ROUND($Q$1*'Evaluare Gherla'!F60,-3)</f>
        <v>109000</v>
      </c>
      <c r="G60" s="39">
        <f>ROUND($Q$1*'Evaluare Gherla'!G60,-3)</f>
        <v>119000</v>
      </c>
      <c r="H60" s="39">
        <f>ROUND($Q$1*'Evaluare Gherla'!H60,-3)</f>
        <v>132000</v>
      </c>
      <c r="I60" s="39">
        <f>ROUND($Q$1*'Evaluare Gherla'!I60,-3)</f>
        <v>145000</v>
      </c>
      <c r="J60" s="39">
        <f>ROUND($Q$1*'Evaluare Gherla'!J60,-3)</f>
        <v>158000</v>
      </c>
      <c r="K60" s="39">
        <f>ROUND($Q$1*'Evaluare Gherla'!K60,-3)</f>
        <v>175000</v>
      </c>
      <c r="L60" s="39">
        <f>ROUND($Q$1*'Evaluare Gherla'!L60,-3)</f>
        <v>297000</v>
      </c>
      <c r="M60" s="29"/>
      <c r="N60" s="39">
        <f>ROUND($Q$1*'Evaluare Gherla'!N60,-2)</f>
        <v>1300</v>
      </c>
      <c r="O60" s="39">
        <f>ROUND($Q$1*'Evaluare Gherla'!O60,-2)</f>
        <v>700</v>
      </c>
      <c r="P60" s="39">
        <f>ROUND($Q$1*'Evaluare Gherla'!P60,-2)</f>
        <v>300</v>
      </c>
      <c r="R60" s="5"/>
    </row>
    <row r="61" spans="1:18" ht="15.75">
      <c r="A61" s="6">
        <f t="shared" si="2"/>
        <v>3</v>
      </c>
      <c r="B61" s="52" t="s">
        <v>51</v>
      </c>
      <c r="C61" s="53"/>
      <c r="D61" s="39">
        <f>ROUND($Q$1*'Evaluare Gherla'!D61,0)</f>
        <v>83</v>
      </c>
      <c r="E61" s="39">
        <f>ROUND($Q$1*'Evaluare Gherla'!E61,-3)</f>
        <v>99000</v>
      </c>
      <c r="F61" s="39">
        <f>ROUND($Q$1*'Evaluare Gherla'!F61,-3)</f>
        <v>109000</v>
      </c>
      <c r="G61" s="39">
        <f>ROUND($Q$1*'Evaluare Gherla'!G61,-3)</f>
        <v>119000</v>
      </c>
      <c r="H61" s="39">
        <f>ROUND($Q$1*'Evaluare Gherla'!H61,-3)</f>
        <v>132000</v>
      </c>
      <c r="I61" s="39">
        <f>ROUND($Q$1*'Evaluare Gherla'!I61,-3)</f>
        <v>145000</v>
      </c>
      <c r="J61" s="39">
        <f>ROUND($Q$1*'Evaluare Gherla'!J61,-3)</f>
        <v>158000</v>
      </c>
      <c r="K61" s="39">
        <f>ROUND($Q$1*'Evaluare Gherla'!K61,-3)</f>
        <v>175000</v>
      </c>
      <c r="L61" s="39">
        <f>ROUND($Q$1*'Evaluare Gherla'!L61,-3)</f>
        <v>297000</v>
      </c>
      <c r="M61" s="29"/>
      <c r="N61" s="39">
        <f>ROUND($Q$1*'Evaluare Gherla'!N61,-2)</f>
        <v>1300</v>
      </c>
      <c r="O61" s="39">
        <f>ROUND($Q$1*'Evaluare Gherla'!O61,-2)</f>
        <v>700</v>
      </c>
      <c r="P61" s="39">
        <f>ROUND($Q$1*'Evaluare Gherla'!P61,-2)</f>
        <v>300</v>
      </c>
      <c r="R61" s="5"/>
    </row>
    <row r="62" spans="1:18" ht="15.75">
      <c r="A62" s="6">
        <f t="shared" si="2"/>
        <v>4</v>
      </c>
      <c r="B62" s="52" t="s">
        <v>38</v>
      </c>
      <c r="C62" s="53"/>
      <c r="D62" s="39">
        <f>ROUND($Q$1*'Evaluare Gherla'!D62,0)</f>
        <v>99</v>
      </c>
      <c r="E62" s="39">
        <f>ROUND($Q$1*'Evaluare Gherla'!E62,-3)</f>
        <v>99000</v>
      </c>
      <c r="F62" s="39">
        <f>ROUND($Q$1*'Evaluare Gherla'!F62,-3)</f>
        <v>109000</v>
      </c>
      <c r="G62" s="39">
        <f>ROUND($Q$1*'Evaluare Gherla'!G62,-3)</f>
        <v>119000</v>
      </c>
      <c r="H62" s="39">
        <f>ROUND($Q$1*'Evaluare Gherla'!H62,-3)</f>
        <v>132000</v>
      </c>
      <c r="I62" s="39">
        <f>ROUND($Q$1*'Evaluare Gherla'!I62,-3)</f>
        <v>145000</v>
      </c>
      <c r="J62" s="39">
        <f>ROUND($Q$1*'Evaluare Gherla'!J62,-3)</f>
        <v>158000</v>
      </c>
      <c r="K62" s="39">
        <f>ROUND($Q$1*'Evaluare Gherla'!K62,-3)</f>
        <v>175000</v>
      </c>
      <c r="L62" s="39">
        <f>ROUND($Q$1*'Evaluare Gherla'!L62,-3)</f>
        <v>297000</v>
      </c>
      <c r="M62" s="29"/>
      <c r="N62" s="39">
        <f>ROUND($Q$1*'Evaluare Gherla'!N62,-2)</f>
        <v>1300</v>
      </c>
      <c r="O62" s="39">
        <f>ROUND($Q$1*'Evaluare Gherla'!O62,-2)</f>
        <v>700</v>
      </c>
      <c r="P62" s="39">
        <f>ROUND($Q$1*'Evaluare Gherla'!P62,-2)</f>
        <v>300</v>
      </c>
      <c r="R62" s="5"/>
    </row>
    <row r="63" spans="1:18" ht="15.75">
      <c r="A63" s="6">
        <f t="shared" si="2"/>
        <v>5</v>
      </c>
      <c r="B63" s="52" t="s">
        <v>39</v>
      </c>
      <c r="C63" s="53"/>
      <c r="D63" s="39">
        <f>ROUND($Q$1*'Evaluare Gherla'!D63,0)</f>
        <v>99</v>
      </c>
      <c r="E63" s="39">
        <f>ROUND($Q$1*'Evaluare Gherla'!E63,-3)</f>
        <v>99000</v>
      </c>
      <c r="F63" s="39">
        <f>ROUND($Q$1*'Evaluare Gherla'!F63,-3)</f>
        <v>109000</v>
      </c>
      <c r="G63" s="39">
        <f>ROUND($Q$1*'Evaluare Gherla'!G63,-3)</f>
        <v>119000</v>
      </c>
      <c r="H63" s="39">
        <f>ROUND($Q$1*'Evaluare Gherla'!H63,-3)</f>
        <v>132000</v>
      </c>
      <c r="I63" s="39">
        <f>ROUND($Q$1*'Evaluare Gherla'!I63,-3)</f>
        <v>145000</v>
      </c>
      <c r="J63" s="39">
        <f>ROUND($Q$1*'Evaluare Gherla'!J63,-3)</f>
        <v>158000</v>
      </c>
      <c r="K63" s="39">
        <f>ROUND($Q$1*'Evaluare Gherla'!K63,-3)</f>
        <v>175000</v>
      </c>
      <c r="L63" s="39">
        <f>ROUND($Q$1*'Evaluare Gherla'!L63,-3)</f>
        <v>297000</v>
      </c>
      <c r="M63" s="29"/>
      <c r="N63" s="39">
        <f>ROUND($Q$1*'Evaluare Gherla'!N63,-2)</f>
        <v>1300</v>
      </c>
      <c r="O63" s="39">
        <f>ROUND($Q$1*'Evaluare Gherla'!O63,-2)</f>
        <v>700</v>
      </c>
      <c r="P63" s="39">
        <f>ROUND($Q$1*'Evaluare Gherla'!P63,-2)</f>
        <v>300</v>
      </c>
      <c r="R63" s="5"/>
    </row>
    <row r="64" spans="1:18" ht="15.75">
      <c r="A64" s="6">
        <f t="shared" si="2"/>
        <v>6</v>
      </c>
      <c r="B64" s="52" t="s">
        <v>45</v>
      </c>
      <c r="C64" s="53"/>
      <c r="D64" s="39">
        <f>ROUND($Q$1*'Evaluare Gherla'!D64,0)</f>
        <v>83</v>
      </c>
      <c r="E64" s="39">
        <f>ROUND($Q$1*'Evaluare Gherla'!E64,-3)</f>
        <v>99000</v>
      </c>
      <c r="F64" s="39">
        <f>ROUND($Q$1*'Evaluare Gherla'!F64,-3)</f>
        <v>109000</v>
      </c>
      <c r="G64" s="39">
        <f>ROUND($Q$1*'Evaluare Gherla'!G64,-3)</f>
        <v>119000</v>
      </c>
      <c r="H64" s="39">
        <f>ROUND($Q$1*'Evaluare Gherla'!H64,-3)</f>
        <v>132000</v>
      </c>
      <c r="I64" s="39">
        <f>ROUND($Q$1*'Evaluare Gherla'!I64,-3)</f>
        <v>145000</v>
      </c>
      <c r="J64" s="39">
        <f>ROUND($Q$1*'Evaluare Gherla'!J64,-3)</f>
        <v>158000</v>
      </c>
      <c r="K64" s="39">
        <f>ROUND($Q$1*'Evaluare Gherla'!K64,-3)</f>
        <v>175000</v>
      </c>
      <c r="L64" s="39">
        <f>ROUND($Q$1*'Evaluare Gherla'!L64,-3)</f>
        <v>297000</v>
      </c>
      <c r="M64" s="29"/>
      <c r="N64" s="39">
        <f>ROUND($Q$1*'Evaluare Gherla'!N64,-2)</f>
        <v>1300</v>
      </c>
      <c r="O64" s="39">
        <f>ROUND($Q$1*'Evaluare Gherla'!O64,-2)</f>
        <v>700</v>
      </c>
      <c r="P64" s="39">
        <f>ROUND($Q$1*'Evaluare Gherla'!P64,-2)</f>
        <v>300</v>
      </c>
      <c r="R64" s="5"/>
    </row>
    <row r="65" spans="1:18" ht="15.75">
      <c r="A65" s="6">
        <f t="shared" si="2"/>
        <v>7</v>
      </c>
      <c r="B65" s="52" t="s">
        <v>40</v>
      </c>
      <c r="C65" s="53"/>
      <c r="D65" s="39">
        <f>ROUND($Q$1*'Evaluare Gherla'!D65,0)</f>
        <v>83</v>
      </c>
      <c r="E65" s="39">
        <f>ROUND($Q$1*'Evaluare Gherla'!E65,-3)</f>
        <v>99000</v>
      </c>
      <c r="F65" s="39">
        <f>ROUND($Q$1*'Evaluare Gherla'!F65,-3)</f>
        <v>109000</v>
      </c>
      <c r="G65" s="39">
        <f>ROUND($Q$1*'Evaluare Gherla'!G65,-3)</f>
        <v>119000</v>
      </c>
      <c r="H65" s="39">
        <f>ROUND($Q$1*'Evaluare Gherla'!H65,-3)</f>
        <v>132000</v>
      </c>
      <c r="I65" s="39">
        <f>ROUND($Q$1*'Evaluare Gherla'!I65,-3)</f>
        <v>145000</v>
      </c>
      <c r="J65" s="39">
        <f>ROUND($Q$1*'Evaluare Gherla'!J65,-3)</f>
        <v>158000</v>
      </c>
      <c r="K65" s="39">
        <f>ROUND($Q$1*'Evaluare Gherla'!K65,-3)</f>
        <v>175000</v>
      </c>
      <c r="L65" s="39">
        <f>ROUND($Q$1*'Evaluare Gherla'!L65,-3)</f>
        <v>297000</v>
      </c>
      <c r="M65" s="29"/>
      <c r="N65" s="39">
        <f>ROUND($Q$1*'Evaluare Gherla'!N65,-2)</f>
        <v>1300</v>
      </c>
      <c r="O65" s="39">
        <f>ROUND($Q$1*'Evaluare Gherla'!O65,-2)</f>
        <v>700</v>
      </c>
      <c r="P65" s="39">
        <f>ROUND($Q$1*'Evaluare Gherla'!P65,-2)</f>
        <v>300</v>
      </c>
      <c r="R65" s="5"/>
    </row>
    <row r="66" spans="1:18" ht="15.75">
      <c r="A66" s="6">
        <f t="shared" si="2"/>
        <v>8</v>
      </c>
      <c r="B66" s="52" t="s">
        <v>46</v>
      </c>
      <c r="C66" s="53"/>
      <c r="D66" s="39">
        <f>ROUND($Q$1*'Evaluare Gherla'!D66,0)</f>
        <v>83</v>
      </c>
      <c r="E66" s="39">
        <f>ROUND($Q$1*'Evaluare Gherla'!E66,-3)</f>
        <v>99000</v>
      </c>
      <c r="F66" s="39">
        <f>ROUND($Q$1*'Evaluare Gherla'!F66,-3)</f>
        <v>109000</v>
      </c>
      <c r="G66" s="39">
        <f>ROUND($Q$1*'Evaluare Gherla'!G66,-3)</f>
        <v>119000</v>
      </c>
      <c r="H66" s="39">
        <f>ROUND($Q$1*'Evaluare Gherla'!H66,-3)</f>
        <v>132000</v>
      </c>
      <c r="I66" s="39">
        <f>ROUND($Q$1*'Evaluare Gherla'!I66,-3)</f>
        <v>145000</v>
      </c>
      <c r="J66" s="39">
        <f>ROUND($Q$1*'Evaluare Gherla'!J66,-3)</f>
        <v>158000</v>
      </c>
      <c r="K66" s="39">
        <f>ROUND($Q$1*'Evaluare Gherla'!K66,-3)</f>
        <v>175000</v>
      </c>
      <c r="L66" s="39">
        <f>ROUND($Q$1*'Evaluare Gherla'!L66,-3)</f>
        <v>231000</v>
      </c>
      <c r="M66" s="29"/>
      <c r="N66" s="39">
        <f>ROUND($Q$1*'Evaluare Gherla'!N66,-2)</f>
        <v>1300</v>
      </c>
      <c r="O66" s="39">
        <f>ROUND($Q$1*'Evaluare Gherla'!O66,-2)</f>
        <v>700</v>
      </c>
      <c r="P66" s="39">
        <f>ROUND($Q$1*'Evaluare Gherla'!P66,-2)</f>
        <v>300</v>
      </c>
      <c r="R66" s="5"/>
    </row>
    <row r="67" spans="1:18" ht="15.75">
      <c r="A67" s="6">
        <f t="shared" si="2"/>
        <v>9</v>
      </c>
      <c r="B67" s="52" t="s">
        <v>41</v>
      </c>
      <c r="C67" s="53"/>
      <c r="D67" s="39">
        <f>ROUND($Q$1*'Evaluare Gherla'!D67,0)</f>
        <v>66</v>
      </c>
      <c r="E67" s="39">
        <f>ROUND($Q$1*'Evaluare Gherla'!E67,-3)</f>
        <v>66000</v>
      </c>
      <c r="F67" s="39">
        <f>ROUND($Q$1*'Evaluare Gherla'!F67,-3)</f>
        <v>73000</v>
      </c>
      <c r="G67" s="39">
        <f>ROUND($Q$1*'Evaluare Gherla'!G67,-3)</f>
        <v>79000</v>
      </c>
      <c r="H67" s="39">
        <f>ROUND($Q$1*'Evaluare Gherla'!H67,-3)</f>
        <v>86000</v>
      </c>
      <c r="I67" s="39">
        <f>ROUND($Q$1*'Evaluare Gherla'!I67,-3)</f>
        <v>96000</v>
      </c>
      <c r="J67" s="39">
        <f>ROUND($Q$1*'Evaluare Gherla'!J67,-3)</f>
        <v>106000</v>
      </c>
      <c r="K67" s="39">
        <f>ROUND($Q$1*'Evaluare Gherla'!K67,-3)</f>
        <v>116000</v>
      </c>
      <c r="L67" s="39">
        <f>ROUND($Q$1*'Evaluare Gherla'!L67,-3)</f>
        <v>231000</v>
      </c>
      <c r="M67" s="39">
        <f>ROUND($Q$1*'Evaluare Gherla'!M67,-2)</f>
        <v>19800</v>
      </c>
      <c r="N67" s="39">
        <f>ROUND($Q$1*'Evaluare Gherla'!N67,-2)</f>
        <v>1000</v>
      </c>
      <c r="O67" s="39">
        <f>ROUND($Q$1*'Evaluare Gherla'!O67,-2)</f>
        <v>500</v>
      </c>
      <c r="P67" s="39">
        <f>ROUND($Q$1*'Evaluare Gherla'!P67,-2)</f>
        <v>300</v>
      </c>
      <c r="R67" s="5"/>
    </row>
    <row r="68" spans="1:18" ht="15.75">
      <c r="A68" s="6">
        <f t="shared" si="2"/>
        <v>10</v>
      </c>
      <c r="B68" s="52" t="s">
        <v>42</v>
      </c>
      <c r="C68" s="53"/>
      <c r="D68" s="39">
        <f>ROUND($Q$1*'Evaluare Gherla'!D68,0)</f>
        <v>66</v>
      </c>
      <c r="E68" s="39">
        <f>ROUND($Q$1*'Evaluare Gherla'!E68,-3)</f>
        <v>66000</v>
      </c>
      <c r="F68" s="39">
        <f>ROUND($Q$1*'Evaluare Gherla'!F68,-3)</f>
        <v>73000</v>
      </c>
      <c r="G68" s="39">
        <f>ROUND($Q$1*'Evaluare Gherla'!G68,-3)</f>
        <v>79000</v>
      </c>
      <c r="H68" s="39">
        <f>ROUND($Q$1*'Evaluare Gherla'!H68,-3)</f>
        <v>86000</v>
      </c>
      <c r="I68" s="39">
        <f>ROUND($Q$1*'Evaluare Gherla'!I68,-3)</f>
        <v>96000</v>
      </c>
      <c r="J68" s="39">
        <f>ROUND($Q$1*'Evaluare Gherla'!J68,-3)</f>
        <v>106000</v>
      </c>
      <c r="K68" s="39">
        <f>ROUND($Q$1*'Evaluare Gherla'!K68,-3)</f>
        <v>116000</v>
      </c>
      <c r="L68" s="39">
        <f>ROUND($Q$1*'Evaluare Gherla'!L68,-3)</f>
        <v>231000</v>
      </c>
      <c r="M68" s="39">
        <f>ROUND($Q$1*'Evaluare Gherla'!M68,-2)</f>
        <v>19800</v>
      </c>
      <c r="N68" s="39">
        <f>ROUND($Q$1*'Evaluare Gherla'!N68,-2)</f>
        <v>800</v>
      </c>
      <c r="O68" s="39">
        <f>ROUND($Q$1*'Evaluare Gherla'!O68,-2)</f>
        <v>400</v>
      </c>
      <c r="P68" s="39">
        <f>ROUND($Q$1*'Evaluare Gherla'!P68,-2)</f>
        <v>300</v>
      </c>
      <c r="R68" s="5"/>
    </row>
    <row r="69" spans="1:18" ht="15.75">
      <c r="A69" s="6">
        <f t="shared" si="2"/>
        <v>11</v>
      </c>
      <c r="B69" s="52" t="s">
        <v>43</v>
      </c>
      <c r="C69" s="53"/>
      <c r="D69" s="39">
        <f>ROUND($Q$1*'Evaluare Gherla'!D69,0)</f>
        <v>50</v>
      </c>
      <c r="E69" s="39">
        <f>ROUND($Q$1*'Evaluare Gherla'!E69,-3)</f>
        <v>50000</v>
      </c>
      <c r="F69" s="39">
        <f>ROUND($Q$1*'Evaluare Gherla'!F69,-3)</f>
        <v>56000</v>
      </c>
      <c r="G69" s="39">
        <f>ROUND($Q$1*'Evaluare Gherla'!G69,-3)</f>
        <v>63000</v>
      </c>
      <c r="H69" s="39">
        <f>ROUND($Q$1*'Evaluare Gherla'!H69,-3)</f>
        <v>69000</v>
      </c>
      <c r="I69" s="39">
        <f>ROUND($Q$1*'Evaluare Gherla'!I69,-3)</f>
        <v>76000</v>
      </c>
      <c r="J69" s="39">
        <f>ROUND($Q$1*'Evaluare Gherla'!J69,-3)</f>
        <v>83000</v>
      </c>
      <c r="K69" s="39">
        <f>ROUND($Q$1*'Evaluare Gherla'!K69,-3)</f>
        <v>92000</v>
      </c>
      <c r="L69" s="39">
        <f>ROUND($Q$1*'Evaluare Gherla'!L69,-3)</f>
        <v>165000</v>
      </c>
      <c r="M69" s="39">
        <f>ROUND($Q$1*'Evaluare Gherla'!M69,-2)</f>
        <v>19800</v>
      </c>
      <c r="N69" s="39">
        <f>ROUND($Q$1*'Evaluare Gherla'!N69,-2)</f>
        <v>500</v>
      </c>
      <c r="O69" s="39">
        <f>ROUND($Q$1*'Evaluare Gherla'!O69,-2)</f>
        <v>400</v>
      </c>
      <c r="P69" s="39">
        <f>ROUND($Q$1*'Evaluare Gherla'!P69,-2)</f>
        <v>300</v>
      </c>
      <c r="R69" s="5"/>
    </row>
    <row r="70" spans="1:16" ht="12.75" customHeight="1">
      <c r="A70" s="54"/>
      <c r="B70" s="54"/>
      <c r="C70" s="54"/>
      <c r="D70" s="54"/>
      <c r="E70" s="54"/>
      <c r="F70" s="54"/>
      <c r="G70" s="54"/>
      <c r="H70" s="54"/>
      <c r="I70" s="54"/>
      <c r="J70" s="54"/>
      <c r="K70" s="54"/>
      <c r="L70" s="54"/>
      <c r="M70" s="54"/>
      <c r="N70" s="54"/>
      <c r="O70" s="54"/>
      <c r="P70" s="54"/>
    </row>
    <row r="71" spans="1:16" ht="12.75" customHeight="1">
      <c r="A71" s="48" t="s">
        <v>0</v>
      </c>
      <c r="B71" s="68" t="s">
        <v>5</v>
      </c>
      <c r="C71" s="69"/>
      <c r="D71" s="65" t="s">
        <v>23</v>
      </c>
      <c r="E71" s="65"/>
      <c r="F71" s="65"/>
      <c r="G71" s="65"/>
      <c r="H71" s="65"/>
      <c r="I71" s="65"/>
      <c r="J71" s="65"/>
      <c r="K71" s="65"/>
      <c r="L71" s="65"/>
      <c r="M71" s="65"/>
      <c r="N71" s="65"/>
      <c r="O71" s="65"/>
      <c r="P71" s="65"/>
    </row>
    <row r="72" spans="1:18" s="2" customFormat="1" ht="12.75" customHeight="1">
      <c r="A72" s="54"/>
      <c r="B72" s="68"/>
      <c r="C72" s="69"/>
      <c r="D72" s="46" t="s">
        <v>11</v>
      </c>
      <c r="E72" s="54" t="s">
        <v>14</v>
      </c>
      <c r="F72" s="54" t="s">
        <v>15</v>
      </c>
      <c r="G72" s="54" t="s">
        <v>16</v>
      </c>
      <c r="H72" s="54" t="s">
        <v>17</v>
      </c>
      <c r="I72" s="54" t="s">
        <v>18</v>
      </c>
      <c r="J72" s="54" t="s">
        <v>19</v>
      </c>
      <c r="K72" s="54" t="s">
        <v>20</v>
      </c>
      <c r="L72" s="54" t="s">
        <v>21</v>
      </c>
      <c r="M72" s="54" t="s">
        <v>22</v>
      </c>
      <c r="N72" s="54" t="s">
        <v>12</v>
      </c>
      <c r="O72" s="77" t="s">
        <v>148</v>
      </c>
      <c r="P72" s="54" t="s">
        <v>13</v>
      </c>
      <c r="Q72" s="18"/>
      <c r="R72" s="18"/>
    </row>
    <row r="73" spans="1:18" s="2" customFormat="1" ht="12.75">
      <c r="A73" s="54"/>
      <c r="B73" s="68"/>
      <c r="C73" s="69"/>
      <c r="D73" s="47"/>
      <c r="E73" s="54"/>
      <c r="F73" s="54"/>
      <c r="G73" s="54"/>
      <c r="H73" s="54"/>
      <c r="I73" s="54"/>
      <c r="J73" s="54"/>
      <c r="K73" s="54"/>
      <c r="L73" s="54"/>
      <c r="M73" s="54"/>
      <c r="N73" s="54"/>
      <c r="O73" s="78"/>
      <c r="P73" s="54"/>
      <c r="Q73" s="18"/>
      <c r="R73" s="18"/>
    </row>
    <row r="74" spans="1:18" s="2" customFormat="1" ht="12.75" customHeight="1">
      <c r="A74" s="54"/>
      <c r="B74" s="68"/>
      <c r="C74" s="69"/>
      <c r="D74" s="48"/>
      <c r="E74" s="6" t="s">
        <v>138</v>
      </c>
      <c r="F74" s="6" t="s">
        <v>138</v>
      </c>
      <c r="G74" s="6" t="s">
        <v>138</v>
      </c>
      <c r="H74" s="6" t="s">
        <v>138</v>
      </c>
      <c r="I74" s="6" t="s">
        <v>138</v>
      </c>
      <c r="J74" s="6" t="s">
        <v>138</v>
      </c>
      <c r="K74" s="6" t="s">
        <v>138</v>
      </c>
      <c r="L74" s="6" t="s">
        <v>138</v>
      </c>
      <c r="M74" s="6" t="s">
        <v>138</v>
      </c>
      <c r="N74" s="6"/>
      <c r="O74" s="6"/>
      <c r="P74" s="6"/>
      <c r="Q74" s="18"/>
      <c r="R74" s="18"/>
    </row>
    <row r="75" spans="1:18" s="2" customFormat="1" ht="12.75">
      <c r="A75" s="54"/>
      <c r="B75" s="42"/>
      <c r="C75" s="43"/>
      <c r="D75" s="6" t="s">
        <v>146</v>
      </c>
      <c r="E75" s="6" t="s">
        <v>145</v>
      </c>
      <c r="F75" s="6" t="s">
        <v>145</v>
      </c>
      <c r="G75" s="6" t="s">
        <v>145</v>
      </c>
      <c r="H75" s="6" t="s">
        <v>145</v>
      </c>
      <c r="I75" s="6" t="s">
        <v>145</v>
      </c>
      <c r="J75" s="6" t="s">
        <v>145</v>
      </c>
      <c r="K75" s="6" t="s">
        <v>145</v>
      </c>
      <c r="L75" s="6" t="s">
        <v>145</v>
      </c>
      <c r="M75" s="6" t="s">
        <v>145</v>
      </c>
      <c r="N75" s="6" t="s">
        <v>146</v>
      </c>
      <c r="O75" s="6" t="s">
        <v>146</v>
      </c>
      <c r="P75" s="6" t="s">
        <v>146</v>
      </c>
      <c r="Q75" s="18"/>
      <c r="R75" s="18"/>
    </row>
    <row r="76" spans="1:18" ht="13.5" customHeight="1">
      <c r="A76" s="73" t="s">
        <v>48</v>
      </c>
      <c r="B76" s="74"/>
      <c r="C76" s="75"/>
      <c r="D76" s="30"/>
      <c r="E76" s="7"/>
      <c r="F76" s="7"/>
      <c r="G76" s="7"/>
      <c r="H76" s="7"/>
      <c r="I76" s="7"/>
      <c r="J76" s="7"/>
      <c r="K76" s="7"/>
      <c r="L76" s="7"/>
      <c r="M76" s="7"/>
      <c r="N76" s="7"/>
      <c r="O76" s="7"/>
      <c r="P76" s="7"/>
      <c r="R76" s="5"/>
    </row>
    <row r="77" spans="1:18" ht="15.75">
      <c r="A77" s="46">
        <v>1</v>
      </c>
      <c r="B77" s="49" t="s">
        <v>27</v>
      </c>
      <c r="C77" s="20" t="s">
        <v>27</v>
      </c>
      <c r="D77" s="40">
        <f>ROUND($Q$1*'Evaluare Gherla'!D77,1)</f>
        <v>8.3</v>
      </c>
      <c r="E77" s="39">
        <f>ROUND($Q$1*'Evaluare Gherla'!E77,-2)</f>
        <v>11600</v>
      </c>
      <c r="F77" s="39">
        <f>ROUND($Q$1*'Evaluare Gherla'!F77,-2)</f>
        <v>14900</v>
      </c>
      <c r="G77" s="39">
        <f>ROUND($Q$1*'Evaluare Gherla'!G77,-2)</f>
        <v>18200</v>
      </c>
      <c r="H77" s="39">
        <f>ROUND($Q$1*'Evaluare Gherla'!H77,-2)</f>
        <v>21500</v>
      </c>
      <c r="I77" s="39">
        <f>ROUND($Q$1*'Evaluare Gherla'!I77,-2)</f>
        <v>26400</v>
      </c>
      <c r="J77" s="39">
        <f>ROUND($Q$1*'Evaluare Gherla'!J77,-2)</f>
        <v>29700</v>
      </c>
      <c r="K77" s="39">
        <f>ROUND($Q$1*'Evaluare Gherla'!K77,-2)</f>
        <v>39600</v>
      </c>
      <c r="L77" s="39">
        <f>ROUND($Q$1*'Evaluare Gherla'!L77,-2)</f>
        <v>165000</v>
      </c>
      <c r="M77" s="39">
        <f>ROUND($Q$1*'Evaluare Gherla'!M77,-2)</f>
        <v>9900</v>
      </c>
      <c r="N77" s="39">
        <f>ROUND($Q$1*'Evaluare Gherla'!N77,-1)</f>
        <v>500</v>
      </c>
      <c r="O77" s="39">
        <f>ROUND($Q$1*'Evaluare Gherla'!O77,-2)</f>
        <v>400</v>
      </c>
      <c r="P77" s="39">
        <f>ROUND($Q$1*'Evaluare Gherla'!P77,-1)</f>
        <v>260</v>
      </c>
      <c r="R77" s="5"/>
    </row>
    <row r="78" spans="1:18" ht="15.75">
      <c r="A78" s="47"/>
      <c r="B78" s="50"/>
      <c r="C78" s="20" t="s">
        <v>72</v>
      </c>
      <c r="D78" s="40">
        <f>ROUND($Q$1*'Evaluare Gherla'!D78,1)</f>
        <v>5</v>
      </c>
      <c r="E78" s="39">
        <f>ROUND($Q$1*'Evaluare Gherla'!E78,-2)</f>
        <v>9900</v>
      </c>
      <c r="F78" s="39">
        <f>ROUND($Q$1*'Evaluare Gherla'!F78,-2)</f>
        <v>13200</v>
      </c>
      <c r="G78" s="39">
        <f>ROUND($Q$1*'Evaluare Gherla'!G78,-2)</f>
        <v>16500</v>
      </c>
      <c r="H78" s="39">
        <f>ROUND($Q$1*'Evaluare Gherla'!H78,-2)</f>
        <v>19800</v>
      </c>
      <c r="I78" s="39">
        <f>ROUND($Q$1*'Evaluare Gherla'!I78,-2)</f>
        <v>23100</v>
      </c>
      <c r="J78" s="39">
        <f>ROUND($Q$1*'Evaluare Gherla'!J78,-2)</f>
        <v>26400</v>
      </c>
      <c r="K78" s="39">
        <f>ROUND($Q$1*'Evaluare Gherla'!K78,-2)</f>
        <v>29700</v>
      </c>
      <c r="L78" s="29"/>
      <c r="M78" s="29"/>
      <c r="N78" s="29"/>
      <c r="O78" s="39">
        <f>ROUND($Q$1*'Evaluare Gherla'!O78,-2)</f>
        <v>0</v>
      </c>
      <c r="P78" s="29"/>
      <c r="R78" s="5"/>
    </row>
    <row r="79" spans="1:18" ht="15.75">
      <c r="A79" s="47"/>
      <c r="B79" s="50"/>
      <c r="C79" s="20" t="s">
        <v>73</v>
      </c>
      <c r="D79" s="40">
        <f>ROUND($Q$1*'Evaluare Gherla'!D79,1)</f>
        <v>5</v>
      </c>
      <c r="E79" s="39">
        <f>ROUND($Q$1*'Evaluare Gherla'!E79,-2)</f>
        <v>9900</v>
      </c>
      <c r="F79" s="39">
        <f>ROUND($Q$1*'Evaluare Gherla'!F79,-2)</f>
        <v>13200</v>
      </c>
      <c r="G79" s="39">
        <f>ROUND($Q$1*'Evaluare Gherla'!G79,-2)</f>
        <v>16500</v>
      </c>
      <c r="H79" s="39">
        <f>ROUND($Q$1*'Evaluare Gherla'!H79,-2)</f>
        <v>19800</v>
      </c>
      <c r="I79" s="39">
        <f>ROUND($Q$1*'Evaluare Gherla'!I79,-2)</f>
        <v>23100</v>
      </c>
      <c r="J79" s="39">
        <f>ROUND($Q$1*'Evaluare Gherla'!J79,-2)</f>
        <v>26400</v>
      </c>
      <c r="K79" s="39">
        <f>ROUND($Q$1*'Evaluare Gherla'!K79,-2)</f>
        <v>29700</v>
      </c>
      <c r="L79" s="29"/>
      <c r="M79" s="29"/>
      <c r="N79" s="29"/>
      <c r="O79" s="39">
        <f>ROUND($Q$1*'Evaluare Gherla'!O79,-2)</f>
        <v>0</v>
      </c>
      <c r="P79" s="29"/>
      <c r="R79" s="5"/>
    </row>
    <row r="80" spans="1:18" ht="15.75">
      <c r="A80" s="47"/>
      <c r="B80" s="50"/>
      <c r="C80" s="20" t="s">
        <v>74</v>
      </c>
      <c r="D80" s="40">
        <f>ROUND($Q$1*'Evaluare Gherla'!D80,1)</f>
        <v>5</v>
      </c>
      <c r="E80" s="39">
        <f>ROUND($Q$1*'Evaluare Gherla'!E80,-2)</f>
        <v>9900</v>
      </c>
      <c r="F80" s="39">
        <f>ROUND($Q$1*'Evaluare Gherla'!F80,-2)</f>
        <v>13200</v>
      </c>
      <c r="G80" s="39">
        <f>ROUND($Q$1*'Evaluare Gherla'!G80,-2)</f>
        <v>16500</v>
      </c>
      <c r="H80" s="39">
        <f>ROUND($Q$1*'Evaluare Gherla'!H80,-2)</f>
        <v>19800</v>
      </c>
      <c r="I80" s="39">
        <f>ROUND($Q$1*'Evaluare Gherla'!I80,-2)</f>
        <v>23100</v>
      </c>
      <c r="J80" s="39">
        <f>ROUND($Q$1*'Evaluare Gherla'!J80,-2)</f>
        <v>26400</v>
      </c>
      <c r="K80" s="39">
        <f>ROUND($Q$1*'Evaluare Gherla'!K80,-2)</f>
        <v>29700</v>
      </c>
      <c r="L80" s="29"/>
      <c r="M80" s="29"/>
      <c r="N80" s="29"/>
      <c r="O80" s="39">
        <f>ROUND($Q$1*'Evaluare Gherla'!O80,-2)</f>
        <v>0</v>
      </c>
      <c r="P80" s="29"/>
      <c r="R80" s="5"/>
    </row>
    <row r="81" spans="1:18" ht="15.75">
      <c r="A81" s="48"/>
      <c r="B81" s="51"/>
      <c r="C81" s="20" t="s">
        <v>75</v>
      </c>
      <c r="D81" s="40">
        <f>ROUND($Q$1*'Evaluare Gherla'!D81,1)</f>
        <v>5</v>
      </c>
      <c r="E81" s="39">
        <f>ROUND($Q$1*'Evaluare Gherla'!E81,-2)</f>
        <v>9900</v>
      </c>
      <c r="F81" s="39">
        <f>ROUND($Q$1*'Evaluare Gherla'!F81,-2)</f>
        <v>13200</v>
      </c>
      <c r="G81" s="39">
        <f>ROUND($Q$1*'Evaluare Gherla'!G81,-2)</f>
        <v>16500</v>
      </c>
      <c r="H81" s="39">
        <f>ROUND($Q$1*'Evaluare Gherla'!H81,-2)</f>
        <v>19800</v>
      </c>
      <c r="I81" s="39">
        <f>ROUND($Q$1*'Evaluare Gherla'!I81,-2)</f>
        <v>23100</v>
      </c>
      <c r="J81" s="39">
        <f>ROUND($Q$1*'Evaluare Gherla'!J81,-2)</f>
        <v>26400</v>
      </c>
      <c r="K81" s="39">
        <f>ROUND($Q$1*'Evaluare Gherla'!K81,-2)</f>
        <v>29700</v>
      </c>
      <c r="L81" s="29"/>
      <c r="M81" s="29"/>
      <c r="N81" s="29"/>
      <c r="O81" s="39">
        <f>ROUND($Q$1*'Evaluare Gherla'!O81,-2)</f>
        <v>0</v>
      </c>
      <c r="P81" s="29"/>
      <c r="R81" s="5"/>
    </row>
    <row r="82" spans="1:18" ht="15.75">
      <c r="A82" s="46">
        <f>A77+1</f>
        <v>2</v>
      </c>
      <c r="B82" s="49" t="s">
        <v>52</v>
      </c>
      <c r="C82" s="20" t="s">
        <v>52</v>
      </c>
      <c r="D82" s="40">
        <f>ROUND($Q$1*'Evaluare Gherla'!D82,1)</f>
        <v>11.6</v>
      </c>
      <c r="E82" s="39">
        <f>ROUND($Q$1*'Evaluare Gherla'!E82,-2)</f>
        <v>16500</v>
      </c>
      <c r="F82" s="39">
        <f>ROUND($Q$1*'Evaluare Gherla'!F82,-2)</f>
        <v>19800</v>
      </c>
      <c r="G82" s="39">
        <f>ROUND($Q$1*'Evaluare Gherla'!G82,-2)</f>
        <v>23100</v>
      </c>
      <c r="H82" s="39">
        <f>ROUND($Q$1*'Evaluare Gherla'!H82,-2)</f>
        <v>26400</v>
      </c>
      <c r="I82" s="39">
        <f>ROUND($Q$1*'Evaluare Gherla'!I82,-2)</f>
        <v>29700</v>
      </c>
      <c r="J82" s="39">
        <f>ROUND($Q$1*'Evaluare Gherla'!J82,-2)</f>
        <v>33000</v>
      </c>
      <c r="K82" s="39">
        <f>ROUND($Q$1*'Evaluare Gherla'!K82,-2)</f>
        <v>39600</v>
      </c>
      <c r="L82" s="39">
        <f>ROUND($Q$1*'Evaluare Gherla'!L82,-2)</f>
        <v>132000</v>
      </c>
      <c r="M82" s="39">
        <f>ROUND($Q$1*'Evaluare Gherla'!M82,-2)</f>
        <v>13200</v>
      </c>
      <c r="N82" s="39">
        <f>ROUND($Q$1*'Evaluare Gherla'!N82,-1)</f>
        <v>500</v>
      </c>
      <c r="O82" s="39">
        <f>ROUND($Q$1*'Evaluare Gherla'!O82,-2)</f>
        <v>400</v>
      </c>
      <c r="P82" s="39">
        <f>ROUND($Q$1*'Evaluare Gherla'!P82,-1)</f>
        <v>260</v>
      </c>
      <c r="R82" s="5"/>
    </row>
    <row r="83" spans="1:18" ht="15.75">
      <c r="A83" s="47"/>
      <c r="B83" s="50"/>
      <c r="C83" s="20" t="s">
        <v>76</v>
      </c>
      <c r="D83" s="40">
        <f>ROUND($Q$1*'Evaluare Gherla'!D83,1)</f>
        <v>5</v>
      </c>
      <c r="E83" s="39">
        <f>ROUND($Q$1*'Evaluare Gherla'!E83,-2)</f>
        <v>11600</v>
      </c>
      <c r="F83" s="39">
        <f>ROUND($Q$1*'Evaluare Gherla'!F83,-2)</f>
        <v>14900</v>
      </c>
      <c r="G83" s="39">
        <f>ROUND($Q$1*'Evaluare Gherla'!G83,-2)</f>
        <v>18200</v>
      </c>
      <c r="H83" s="39">
        <f>ROUND($Q$1*'Evaluare Gherla'!H83,-2)</f>
        <v>21500</v>
      </c>
      <c r="I83" s="39">
        <f>ROUND($Q$1*'Evaluare Gherla'!I83,-2)</f>
        <v>26400</v>
      </c>
      <c r="J83" s="39">
        <f>ROUND($Q$1*'Evaluare Gherla'!J83,-2)</f>
        <v>29700</v>
      </c>
      <c r="K83" s="39">
        <f>ROUND($Q$1*'Evaluare Gherla'!K83,-2)</f>
        <v>39600</v>
      </c>
      <c r="L83" s="39">
        <f>ROUND($Q$1*'Evaluare Gherla'!L83,-2)</f>
        <v>165000</v>
      </c>
      <c r="M83" s="29"/>
      <c r="N83" s="29"/>
      <c r="O83" s="39">
        <f>ROUND($Q$1*'Evaluare Gherla'!O83,-2)</f>
        <v>0</v>
      </c>
      <c r="P83" s="29"/>
      <c r="R83" s="5"/>
    </row>
    <row r="84" spans="1:18" ht="15.75">
      <c r="A84" s="47"/>
      <c r="B84" s="50"/>
      <c r="C84" s="20" t="s">
        <v>77</v>
      </c>
      <c r="D84" s="40">
        <f>ROUND($Q$1*'Evaluare Gherla'!D84,1)</f>
        <v>5</v>
      </c>
      <c r="E84" s="39">
        <f>ROUND($Q$1*'Evaluare Gherla'!E84,-2)</f>
        <v>11600</v>
      </c>
      <c r="F84" s="39">
        <f>ROUND($Q$1*'Evaluare Gherla'!F84,-2)</f>
        <v>14900</v>
      </c>
      <c r="G84" s="39">
        <f>ROUND($Q$1*'Evaluare Gherla'!G84,-2)</f>
        <v>18200</v>
      </c>
      <c r="H84" s="39">
        <f>ROUND($Q$1*'Evaluare Gherla'!H84,-2)</f>
        <v>21500</v>
      </c>
      <c r="I84" s="39">
        <f>ROUND($Q$1*'Evaluare Gherla'!I84,-2)</f>
        <v>26400</v>
      </c>
      <c r="J84" s="39">
        <f>ROUND($Q$1*'Evaluare Gherla'!J84,-2)</f>
        <v>29700</v>
      </c>
      <c r="K84" s="39">
        <f>ROUND($Q$1*'Evaluare Gherla'!K84,-2)</f>
        <v>39600</v>
      </c>
      <c r="L84" s="39">
        <f>ROUND($Q$1*'Evaluare Gherla'!L84,-2)</f>
        <v>165000</v>
      </c>
      <c r="M84" s="29"/>
      <c r="N84" s="29"/>
      <c r="O84" s="39">
        <f>ROUND($Q$1*'Evaluare Gherla'!O84,-2)</f>
        <v>0</v>
      </c>
      <c r="P84" s="29"/>
      <c r="R84" s="5"/>
    </row>
    <row r="85" spans="1:18" ht="15.75">
      <c r="A85" s="47"/>
      <c r="B85" s="50"/>
      <c r="C85" s="20" t="s">
        <v>78</v>
      </c>
      <c r="D85" s="40">
        <f>ROUND($Q$1*'Evaluare Gherla'!D85,1)</f>
        <v>5</v>
      </c>
      <c r="E85" s="39">
        <f>ROUND($Q$1*'Evaluare Gherla'!E85,-2)</f>
        <v>11600</v>
      </c>
      <c r="F85" s="39">
        <f>ROUND($Q$1*'Evaluare Gherla'!F85,-2)</f>
        <v>14900</v>
      </c>
      <c r="G85" s="39">
        <f>ROUND($Q$1*'Evaluare Gherla'!G85,-2)</f>
        <v>18200</v>
      </c>
      <c r="H85" s="39">
        <f>ROUND($Q$1*'Evaluare Gherla'!H85,-2)</f>
        <v>21500</v>
      </c>
      <c r="I85" s="39">
        <f>ROUND($Q$1*'Evaluare Gherla'!I85,-2)</f>
        <v>26400</v>
      </c>
      <c r="J85" s="39">
        <f>ROUND($Q$1*'Evaluare Gherla'!J85,-2)</f>
        <v>29700</v>
      </c>
      <c r="K85" s="39">
        <f>ROUND($Q$1*'Evaluare Gherla'!K85,-2)</f>
        <v>39600</v>
      </c>
      <c r="L85" s="39">
        <f>ROUND($Q$1*'Evaluare Gherla'!L85,-2)</f>
        <v>165000</v>
      </c>
      <c r="M85" s="29"/>
      <c r="N85" s="29"/>
      <c r="O85" s="39">
        <f>ROUND($Q$1*'Evaluare Gherla'!O85,-2)</f>
        <v>0</v>
      </c>
      <c r="P85" s="29"/>
      <c r="R85" s="5"/>
    </row>
    <row r="86" spans="1:18" ht="15.75">
      <c r="A86" s="48"/>
      <c r="B86" s="51"/>
      <c r="C86" s="20" t="s">
        <v>79</v>
      </c>
      <c r="D86" s="40">
        <f>ROUND($Q$1*'Evaluare Gherla'!D86,1)</f>
        <v>5</v>
      </c>
      <c r="E86" s="39">
        <f>ROUND($Q$1*'Evaluare Gherla'!E86,-2)</f>
        <v>9900</v>
      </c>
      <c r="F86" s="39">
        <f>ROUND($Q$1*'Evaluare Gherla'!F86,-2)</f>
        <v>13200</v>
      </c>
      <c r="G86" s="39">
        <f>ROUND($Q$1*'Evaluare Gherla'!G86,-2)</f>
        <v>16500</v>
      </c>
      <c r="H86" s="39">
        <f>ROUND($Q$1*'Evaluare Gherla'!H86,-2)</f>
        <v>19800</v>
      </c>
      <c r="I86" s="39">
        <f>ROUND($Q$1*'Evaluare Gherla'!I86,-2)</f>
        <v>23100</v>
      </c>
      <c r="J86" s="39">
        <f>ROUND($Q$1*'Evaluare Gherla'!J86,-2)</f>
        <v>26400</v>
      </c>
      <c r="K86" s="39">
        <f>ROUND($Q$1*'Evaluare Gherla'!K86,-2)</f>
        <v>29700</v>
      </c>
      <c r="L86" s="29"/>
      <c r="M86" s="29"/>
      <c r="N86" s="29"/>
      <c r="O86" s="39">
        <f>ROUND($Q$1*'Evaluare Gherla'!O86,-2)</f>
        <v>0</v>
      </c>
      <c r="P86" s="29"/>
      <c r="R86" s="5"/>
    </row>
    <row r="87" spans="1:18" ht="15.75">
      <c r="A87" s="46">
        <f>A82+1</f>
        <v>3</v>
      </c>
      <c r="B87" s="49" t="s">
        <v>25</v>
      </c>
      <c r="C87" s="20" t="s">
        <v>25</v>
      </c>
      <c r="D87" s="40">
        <f>ROUND($Q$1*'Evaluare Gherla'!D87,1)</f>
        <v>33</v>
      </c>
      <c r="E87" s="39">
        <f>ROUND($Q$1*'Evaluare Gherla'!E87,-2)</f>
        <v>33000</v>
      </c>
      <c r="F87" s="39">
        <f>ROUND($Q$1*'Evaluare Gherla'!F87,-2)</f>
        <v>49500</v>
      </c>
      <c r="G87" s="39">
        <f>ROUND($Q$1*'Evaluare Gherla'!G87,-2)</f>
        <v>66000</v>
      </c>
      <c r="H87" s="39">
        <f>ROUND($Q$1*'Evaluare Gherla'!H87,-2)</f>
        <v>72600</v>
      </c>
      <c r="I87" s="39">
        <f>ROUND($Q$1*'Evaluare Gherla'!I87,-2)</f>
        <v>82500</v>
      </c>
      <c r="J87" s="39">
        <f>ROUND($Q$1*'Evaluare Gherla'!J87,-2)</f>
        <v>92400</v>
      </c>
      <c r="K87" s="39">
        <f>ROUND($Q$1*'Evaluare Gherla'!K87,-2)</f>
        <v>99000</v>
      </c>
      <c r="L87" s="39">
        <f>ROUND($Q$1*'Evaluare Gherla'!L87,-2)</f>
        <v>198000</v>
      </c>
      <c r="M87" s="39">
        <f>ROUND($Q$1*'Evaluare Gherla'!M87,-2)</f>
        <v>13200</v>
      </c>
      <c r="N87" s="39">
        <f>ROUND($Q$1*'Evaluare Gherla'!N87,-1)</f>
        <v>660</v>
      </c>
      <c r="O87" s="39">
        <f>ROUND($Q$1*'Evaluare Gherla'!O87,-2)</f>
        <v>500</v>
      </c>
      <c r="P87" s="39">
        <f>ROUND($Q$1*'Evaluare Gherla'!P87,-1)</f>
        <v>400</v>
      </c>
      <c r="R87" s="5"/>
    </row>
    <row r="88" spans="1:18" ht="15.75">
      <c r="A88" s="47"/>
      <c r="B88" s="50"/>
      <c r="C88" s="20" t="s">
        <v>82</v>
      </c>
      <c r="D88" s="40">
        <f>ROUND($Q$1*'Evaluare Gherla'!D88,1)</f>
        <v>11.6</v>
      </c>
      <c r="E88" s="39">
        <f>ROUND($Q$1*'Evaluare Gherla'!E88,-2)</f>
        <v>8300</v>
      </c>
      <c r="F88" s="39">
        <f>ROUND($Q$1*'Evaluare Gherla'!F88,-2)</f>
        <v>11600</v>
      </c>
      <c r="G88" s="39">
        <f>ROUND($Q$1*'Evaluare Gherla'!G88,-2)</f>
        <v>14900</v>
      </c>
      <c r="H88" s="39">
        <f>ROUND($Q$1*'Evaluare Gherla'!H88,-2)</f>
        <v>18200</v>
      </c>
      <c r="I88" s="39">
        <f>ROUND($Q$1*'Evaluare Gherla'!I88,-2)</f>
        <v>21500</v>
      </c>
      <c r="J88" s="39">
        <f>ROUND($Q$1*'Evaluare Gherla'!J88,-2)</f>
        <v>26400</v>
      </c>
      <c r="K88" s="39">
        <f>ROUND($Q$1*'Evaluare Gherla'!K88,-2)</f>
        <v>33000</v>
      </c>
      <c r="L88" s="29"/>
      <c r="M88" s="29"/>
      <c r="N88" s="29"/>
      <c r="O88" s="39">
        <f>ROUND($Q$1*'Evaluare Gherla'!O88,-2)</f>
        <v>0</v>
      </c>
      <c r="P88" s="29"/>
      <c r="R88" s="5"/>
    </row>
    <row r="89" spans="1:18" ht="15.75">
      <c r="A89" s="47"/>
      <c r="B89" s="50"/>
      <c r="C89" s="20" t="s">
        <v>80</v>
      </c>
      <c r="D89" s="40">
        <f>ROUND($Q$1*'Evaluare Gherla'!D89,1)</f>
        <v>49.5</v>
      </c>
      <c r="E89" s="39">
        <f>ROUND($Q$1*'Evaluare Gherla'!E89,-2)</f>
        <v>49500</v>
      </c>
      <c r="F89" s="39">
        <f>ROUND($Q$1*'Evaluare Gherla'!F89,-2)</f>
        <v>56100</v>
      </c>
      <c r="G89" s="39">
        <f>ROUND($Q$1*'Evaluare Gherla'!G89,-2)</f>
        <v>62700</v>
      </c>
      <c r="H89" s="39">
        <f>ROUND($Q$1*'Evaluare Gherla'!H89,-2)</f>
        <v>69300</v>
      </c>
      <c r="I89" s="39">
        <f>ROUND($Q$1*'Evaluare Gherla'!I89,-2)</f>
        <v>75900</v>
      </c>
      <c r="J89" s="39">
        <f>ROUND($Q$1*'Evaluare Gherla'!J89,-2)</f>
        <v>82500</v>
      </c>
      <c r="K89" s="39">
        <f>ROUND($Q$1*'Evaluare Gherla'!K89,-2)</f>
        <v>92400</v>
      </c>
      <c r="L89" s="39">
        <f>ROUND($Q$1*'Evaluare Gherla'!L89,-2)</f>
        <v>198000</v>
      </c>
      <c r="M89" s="39">
        <f>ROUND($Q$1*'Evaluare Gherla'!M89,-2)</f>
        <v>13200</v>
      </c>
      <c r="N89" s="39">
        <f>ROUND($Q$1*'Evaluare Gherla'!N89,-1)</f>
        <v>990</v>
      </c>
      <c r="O89" s="39">
        <f>ROUND($Q$1*'Evaluare Gherla'!O89,-2)</f>
        <v>700</v>
      </c>
      <c r="P89" s="39">
        <f>ROUND($Q$1*'Evaluare Gherla'!P89,-1)</f>
        <v>400</v>
      </c>
      <c r="R89" s="5"/>
    </row>
    <row r="90" spans="1:18" ht="15.75">
      <c r="A90" s="48"/>
      <c r="B90" s="51"/>
      <c r="C90" s="20" t="s">
        <v>81</v>
      </c>
      <c r="D90" s="40">
        <f>ROUND($Q$1*'Evaluare Gherla'!D90,1)</f>
        <v>11.6</v>
      </c>
      <c r="E90" s="39">
        <f>ROUND($Q$1*'Evaluare Gherla'!E90,-2)</f>
        <v>8300</v>
      </c>
      <c r="F90" s="39">
        <f>ROUND($Q$1*'Evaluare Gherla'!F90,-2)</f>
        <v>11600</v>
      </c>
      <c r="G90" s="39">
        <f>ROUND($Q$1*'Evaluare Gherla'!G90,-2)</f>
        <v>14900</v>
      </c>
      <c r="H90" s="39">
        <f>ROUND($Q$1*'Evaluare Gherla'!H90,-2)</f>
        <v>18200</v>
      </c>
      <c r="I90" s="39">
        <f>ROUND($Q$1*'Evaluare Gherla'!I90,-2)</f>
        <v>21500</v>
      </c>
      <c r="J90" s="39">
        <f>ROUND($Q$1*'Evaluare Gherla'!J90,-2)</f>
        <v>26400</v>
      </c>
      <c r="K90" s="39">
        <f>ROUND($Q$1*'Evaluare Gherla'!K90,-2)</f>
        <v>33000</v>
      </c>
      <c r="L90" s="29"/>
      <c r="M90" s="29"/>
      <c r="N90" s="29"/>
      <c r="O90" s="39">
        <f>ROUND($Q$1*'Evaluare Gherla'!O90,-2)</f>
        <v>0</v>
      </c>
      <c r="P90" s="29"/>
      <c r="R90" s="5"/>
    </row>
    <row r="91" spans="1:18" ht="15.75">
      <c r="A91" s="46">
        <f>A87+1</f>
        <v>4</v>
      </c>
      <c r="B91" s="49" t="s">
        <v>28</v>
      </c>
      <c r="C91" s="20" t="s">
        <v>28</v>
      </c>
      <c r="D91" s="40">
        <f>ROUND($Q$1*'Evaluare Gherla'!D91,1)</f>
        <v>8.3</v>
      </c>
      <c r="E91" s="39">
        <f>ROUND($Q$1*'Evaluare Gherla'!E91,-2)</f>
        <v>13200</v>
      </c>
      <c r="F91" s="39">
        <f>ROUND($Q$1*'Evaluare Gherla'!F91,-2)</f>
        <v>16500</v>
      </c>
      <c r="G91" s="39">
        <f>ROUND($Q$1*'Evaluare Gherla'!G91,-2)</f>
        <v>19800</v>
      </c>
      <c r="H91" s="39">
        <f>ROUND($Q$1*'Evaluare Gherla'!H91,-2)</f>
        <v>23100</v>
      </c>
      <c r="I91" s="39">
        <f>ROUND($Q$1*'Evaluare Gherla'!I91,-2)</f>
        <v>26400</v>
      </c>
      <c r="J91" s="39">
        <f>ROUND($Q$1*'Evaluare Gherla'!J91,-2)</f>
        <v>33000</v>
      </c>
      <c r="K91" s="39">
        <f>ROUND($Q$1*'Evaluare Gherla'!K91,-2)</f>
        <v>49500</v>
      </c>
      <c r="L91" s="39">
        <f>ROUND($Q$1*'Evaluare Gherla'!L91,-2)</f>
        <v>132000</v>
      </c>
      <c r="M91" s="39">
        <f>ROUND($Q$1*'Evaluare Gherla'!M91,-2)</f>
        <v>13200</v>
      </c>
      <c r="N91" s="39">
        <f>ROUND($Q$1*'Evaluare Gherla'!N91,-1)</f>
        <v>500</v>
      </c>
      <c r="O91" s="39">
        <f>ROUND($Q$1*'Evaluare Gherla'!O91,-2)</f>
        <v>400</v>
      </c>
      <c r="P91" s="39">
        <f>ROUND($Q$1*'Evaluare Gherla'!P91,-1)</f>
        <v>260</v>
      </c>
      <c r="R91" s="5"/>
    </row>
    <row r="92" spans="1:18" ht="15.75">
      <c r="A92" s="47"/>
      <c r="B92" s="50"/>
      <c r="C92" s="20" t="s">
        <v>83</v>
      </c>
      <c r="D92" s="40">
        <f>ROUND($Q$1*'Evaluare Gherla'!D92,1)</f>
        <v>5</v>
      </c>
      <c r="E92" s="39">
        <f>ROUND($Q$1*'Evaluare Gherla'!E92,-2)</f>
        <v>13200</v>
      </c>
      <c r="F92" s="39">
        <f>ROUND($Q$1*'Evaluare Gherla'!F92,-2)</f>
        <v>16500</v>
      </c>
      <c r="G92" s="39">
        <f>ROUND($Q$1*'Evaluare Gherla'!G92,-2)</f>
        <v>19800</v>
      </c>
      <c r="H92" s="39">
        <f>ROUND($Q$1*'Evaluare Gherla'!H92,-2)</f>
        <v>23100</v>
      </c>
      <c r="I92" s="39">
        <f>ROUND($Q$1*'Evaluare Gherla'!I92,-2)</f>
        <v>26400</v>
      </c>
      <c r="J92" s="39">
        <f>ROUND($Q$1*'Evaluare Gherla'!J92,-2)</f>
        <v>33000</v>
      </c>
      <c r="K92" s="39">
        <f>ROUND($Q$1*'Evaluare Gherla'!K92,-2)</f>
        <v>49500</v>
      </c>
      <c r="L92" s="29"/>
      <c r="M92" s="29"/>
      <c r="N92" s="29"/>
      <c r="O92" s="39">
        <f>ROUND($Q$1*'Evaluare Gherla'!O92,-2)</f>
        <v>0</v>
      </c>
      <c r="P92" s="29"/>
      <c r="R92" s="5"/>
    </row>
    <row r="93" spans="1:18" ht="15.75">
      <c r="A93" s="47"/>
      <c r="B93" s="50"/>
      <c r="C93" s="20" t="s">
        <v>84</v>
      </c>
      <c r="D93" s="40">
        <f>ROUND($Q$1*'Evaluare Gherla'!D93,1)</f>
        <v>2.6</v>
      </c>
      <c r="E93" s="39">
        <f>ROUND($Q$1*'Evaluare Gherla'!E93,-2)</f>
        <v>9900</v>
      </c>
      <c r="F93" s="39">
        <f>ROUND($Q$1*'Evaluare Gherla'!F93,-2)</f>
        <v>13200</v>
      </c>
      <c r="G93" s="39">
        <f>ROUND($Q$1*'Evaluare Gherla'!G93,-2)</f>
        <v>16500</v>
      </c>
      <c r="H93" s="39">
        <f>ROUND($Q$1*'Evaluare Gherla'!H93,-2)</f>
        <v>19800</v>
      </c>
      <c r="I93" s="39">
        <f>ROUND($Q$1*'Evaluare Gherla'!I93,-2)</f>
        <v>23100</v>
      </c>
      <c r="J93" s="39">
        <f>ROUND($Q$1*'Evaluare Gherla'!J93,-2)</f>
        <v>26400</v>
      </c>
      <c r="K93" s="39">
        <f>ROUND($Q$1*'Evaluare Gherla'!K93,-2)</f>
        <v>29700</v>
      </c>
      <c r="L93" s="29"/>
      <c r="M93" s="29"/>
      <c r="N93" s="29"/>
      <c r="O93" s="39">
        <f>ROUND($Q$1*'Evaluare Gherla'!O93,-2)</f>
        <v>0</v>
      </c>
      <c r="P93" s="29"/>
      <c r="R93" s="5"/>
    </row>
    <row r="94" spans="1:18" ht="15.75">
      <c r="A94" s="48"/>
      <c r="B94" s="51"/>
      <c r="C94" s="20" t="s">
        <v>85</v>
      </c>
      <c r="D94" s="40">
        <f>ROUND($Q$1*'Evaluare Gherla'!D94,1)</f>
        <v>1.7</v>
      </c>
      <c r="E94" s="39">
        <f>ROUND($Q$1*'Evaluare Gherla'!E94,-2)</f>
        <v>9900</v>
      </c>
      <c r="F94" s="39">
        <f>ROUND($Q$1*'Evaluare Gherla'!F94,-2)</f>
        <v>13200</v>
      </c>
      <c r="G94" s="39">
        <f>ROUND($Q$1*'Evaluare Gherla'!G94,-2)</f>
        <v>16500</v>
      </c>
      <c r="H94" s="39">
        <f>ROUND($Q$1*'Evaluare Gherla'!H94,-2)</f>
        <v>19800</v>
      </c>
      <c r="I94" s="39">
        <f>ROUND($Q$1*'Evaluare Gherla'!I94,-2)</f>
        <v>23100</v>
      </c>
      <c r="J94" s="39">
        <f>ROUND($Q$1*'Evaluare Gherla'!J94,-2)</f>
        <v>26400</v>
      </c>
      <c r="K94" s="39">
        <f>ROUND($Q$1*'Evaluare Gherla'!K94,-2)</f>
        <v>29700</v>
      </c>
      <c r="L94" s="29"/>
      <c r="M94" s="29"/>
      <c r="N94" s="29"/>
      <c r="O94" s="39">
        <f>ROUND($Q$1*'Evaluare Gherla'!O94,-2)</f>
        <v>0</v>
      </c>
      <c r="P94" s="29"/>
      <c r="R94" s="5"/>
    </row>
    <row r="95" spans="1:18" ht="15.75">
      <c r="A95" s="46">
        <f>A91+1</f>
        <v>5</v>
      </c>
      <c r="B95" s="49" t="s">
        <v>29</v>
      </c>
      <c r="C95" s="20" t="s">
        <v>29</v>
      </c>
      <c r="D95" s="40">
        <f>ROUND($Q$1*'Evaluare Gherla'!D95,1)</f>
        <v>5</v>
      </c>
      <c r="E95" s="39">
        <f>ROUND($Q$1*'Evaluare Gherla'!E95,-2)</f>
        <v>13200</v>
      </c>
      <c r="F95" s="39">
        <f>ROUND($Q$1*'Evaluare Gherla'!F95,-2)</f>
        <v>16500</v>
      </c>
      <c r="G95" s="39">
        <f>ROUND($Q$1*'Evaluare Gherla'!G95,-2)</f>
        <v>19800</v>
      </c>
      <c r="H95" s="39">
        <f>ROUND($Q$1*'Evaluare Gherla'!H95,-2)</f>
        <v>23100</v>
      </c>
      <c r="I95" s="39">
        <f>ROUND($Q$1*'Evaluare Gherla'!I95,-2)</f>
        <v>26400</v>
      </c>
      <c r="J95" s="39">
        <f>ROUND($Q$1*'Evaluare Gherla'!J95,-2)</f>
        <v>33000</v>
      </c>
      <c r="K95" s="39">
        <f>ROUND($Q$1*'Evaluare Gherla'!K95,-2)</f>
        <v>49500</v>
      </c>
      <c r="L95" s="39">
        <f>ROUND($Q$1*'Evaluare Gherla'!L95,-2)</f>
        <v>132000</v>
      </c>
      <c r="M95" s="39">
        <f>ROUND($Q$1*'Evaluare Gherla'!M95,-2)</f>
        <v>13200</v>
      </c>
      <c r="N95" s="39">
        <f>ROUND($Q$1*'Evaluare Gherla'!N95,-1)</f>
        <v>500</v>
      </c>
      <c r="O95" s="39">
        <f>ROUND($Q$1*'Evaluare Gherla'!O95,-2)</f>
        <v>400</v>
      </c>
      <c r="P95" s="39">
        <f>ROUND($Q$1*'Evaluare Gherla'!P95,-1)</f>
        <v>230</v>
      </c>
      <c r="R95" s="5"/>
    </row>
    <row r="96" spans="1:18" ht="15.75">
      <c r="A96" s="48"/>
      <c r="B96" s="51"/>
      <c r="C96" s="20" t="s">
        <v>86</v>
      </c>
      <c r="D96" s="40">
        <f>ROUND($Q$1*'Evaluare Gherla'!D96,1)</f>
        <v>1.7</v>
      </c>
      <c r="E96" s="39">
        <f>ROUND($Q$1*'Evaluare Gherla'!E96,-2)</f>
        <v>9900</v>
      </c>
      <c r="F96" s="39">
        <f>ROUND($Q$1*'Evaluare Gherla'!F96,-2)</f>
        <v>13200</v>
      </c>
      <c r="G96" s="39">
        <f>ROUND($Q$1*'Evaluare Gherla'!G96,-2)</f>
        <v>16500</v>
      </c>
      <c r="H96" s="39">
        <f>ROUND($Q$1*'Evaluare Gherla'!H96,-2)</f>
        <v>19800</v>
      </c>
      <c r="I96" s="39">
        <f>ROUND($Q$1*'Evaluare Gherla'!I96,-2)</f>
        <v>23100</v>
      </c>
      <c r="J96" s="39">
        <f>ROUND($Q$1*'Evaluare Gherla'!J96,-2)</f>
        <v>26400</v>
      </c>
      <c r="K96" s="39">
        <f>ROUND($Q$1*'Evaluare Gherla'!K96,-2)</f>
        <v>29700</v>
      </c>
      <c r="L96" s="29"/>
      <c r="M96" s="29"/>
      <c r="N96" s="29"/>
      <c r="O96" s="39">
        <f>ROUND($Q$1*'Evaluare Gherla'!O96,-2)</f>
        <v>0</v>
      </c>
      <c r="P96" s="29"/>
      <c r="R96" s="5"/>
    </row>
    <row r="97" spans="1:18" ht="15.75">
      <c r="A97" s="46">
        <f>A95+1</f>
        <v>6</v>
      </c>
      <c r="B97" s="49" t="s">
        <v>30</v>
      </c>
      <c r="C97" s="20" t="s">
        <v>30</v>
      </c>
      <c r="D97" s="40">
        <f>ROUND($Q$1*'Evaluare Gherla'!D97,1)</f>
        <v>1.7</v>
      </c>
      <c r="E97" s="39">
        <f>ROUND($Q$1*'Evaluare Gherla'!E97,-2)</f>
        <v>9900</v>
      </c>
      <c r="F97" s="39">
        <f>ROUND($Q$1*'Evaluare Gherla'!F97,-2)</f>
        <v>13200</v>
      </c>
      <c r="G97" s="39">
        <f>ROUND($Q$1*'Evaluare Gherla'!G97,-2)</f>
        <v>16500</v>
      </c>
      <c r="H97" s="39">
        <f>ROUND($Q$1*'Evaluare Gherla'!H97,-2)</f>
        <v>19800</v>
      </c>
      <c r="I97" s="39">
        <f>ROUND($Q$1*'Evaluare Gherla'!I97,-2)</f>
        <v>23100</v>
      </c>
      <c r="J97" s="39">
        <f>ROUND($Q$1*'Evaluare Gherla'!J97,-2)</f>
        <v>26400</v>
      </c>
      <c r="K97" s="39">
        <f>ROUND($Q$1*'Evaluare Gherla'!K97,-2)</f>
        <v>29700</v>
      </c>
      <c r="L97" s="39">
        <f>ROUND($Q$1*'Evaluare Gherla'!L97,-2)</f>
        <v>132000</v>
      </c>
      <c r="M97" s="39">
        <f>ROUND($Q$1*'Evaluare Gherla'!M97,-2)</f>
        <v>13200</v>
      </c>
      <c r="N97" s="39">
        <f>ROUND($Q$1*'Evaluare Gherla'!N97,-1)</f>
        <v>500</v>
      </c>
      <c r="O97" s="39">
        <f>ROUND($Q$1*'Evaluare Gherla'!O97,-2)</f>
        <v>400</v>
      </c>
      <c r="P97" s="39">
        <f>ROUND($Q$1*'Evaluare Gherla'!P97,-1)</f>
        <v>260</v>
      </c>
      <c r="R97" s="5"/>
    </row>
    <row r="98" spans="1:18" ht="15.75">
      <c r="A98" s="47"/>
      <c r="B98" s="50"/>
      <c r="C98" s="20" t="s">
        <v>87</v>
      </c>
      <c r="D98" s="40">
        <f>ROUND($Q$1*'Evaluare Gherla'!D98,1)</f>
        <v>1.7</v>
      </c>
      <c r="E98" s="39">
        <f>ROUND($Q$1*'Evaluare Gherla'!E98,-2)</f>
        <v>9900</v>
      </c>
      <c r="F98" s="39">
        <f>ROUND($Q$1*'Evaluare Gherla'!F98,-2)</f>
        <v>13200</v>
      </c>
      <c r="G98" s="39">
        <f>ROUND($Q$1*'Evaluare Gherla'!G98,-2)</f>
        <v>16500</v>
      </c>
      <c r="H98" s="39">
        <f>ROUND($Q$1*'Evaluare Gherla'!H98,-2)</f>
        <v>19800</v>
      </c>
      <c r="I98" s="39">
        <f>ROUND($Q$1*'Evaluare Gherla'!I98,-2)</f>
        <v>23100</v>
      </c>
      <c r="J98" s="39">
        <f>ROUND($Q$1*'Evaluare Gherla'!J98,-2)</f>
        <v>26400</v>
      </c>
      <c r="K98" s="39">
        <f>ROUND($Q$1*'Evaluare Gherla'!K98,-2)</f>
        <v>29700</v>
      </c>
      <c r="L98" s="29"/>
      <c r="M98" s="29"/>
      <c r="N98" s="29"/>
      <c r="O98" s="39">
        <f>ROUND($Q$1*'Evaluare Gherla'!O98,-2)</f>
        <v>0</v>
      </c>
      <c r="P98" s="29"/>
      <c r="R98" s="5"/>
    </row>
    <row r="99" spans="1:18" ht="15.75">
      <c r="A99" s="47"/>
      <c r="B99" s="50"/>
      <c r="C99" s="20" t="s">
        <v>88</v>
      </c>
      <c r="D99" s="40">
        <f>ROUND($Q$1*'Evaluare Gherla'!D99,1)</f>
        <v>1.7</v>
      </c>
      <c r="E99" s="39">
        <f>ROUND($Q$1*'Evaluare Gherla'!E99,-2)</f>
        <v>9900</v>
      </c>
      <c r="F99" s="39">
        <f>ROUND($Q$1*'Evaluare Gherla'!F99,-2)</f>
        <v>13200</v>
      </c>
      <c r="G99" s="39">
        <f>ROUND($Q$1*'Evaluare Gherla'!G99,-2)</f>
        <v>16500</v>
      </c>
      <c r="H99" s="39">
        <f>ROUND($Q$1*'Evaluare Gherla'!H99,-2)</f>
        <v>19800</v>
      </c>
      <c r="I99" s="39">
        <f>ROUND($Q$1*'Evaluare Gherla'!I99,-2)</f>
        <v>23100</v>
      </c>
      <c r="J99" s="39">
        <f>ROUND($Q$1*'Evaluare Gherla'!J99,-2)</f>
        <v>26400</v>
      </c>
      <c r="K99" s="39">
        <f>ROUND($Q$1*'Evaluare Gherla'!K99,-2)</f>
        <v>29700</v>
      </c>
      <c r="L99" s="29"/>
      <c r="M99" s="29"/>
      <c r="N99" s="29"/>
      <c r="O99" s="39">
        <f>ROUND($Q$1*'Evaluare Gherla'!O99,-2)</f>
        <v>0</v>
      </c>
      <c r="P99" s="29"/>
      <c r="R99" s="5"/>
    </row>
    <row r="100" spans="1:18" ht="15.75">
      <c r="A100" s="47"/>
      <c r="B100" s="50"/>
      <c r="C100" s="20" t="s">
        <v>89</v>
      </c>
      <c r="D100" s="40">
        <f>ROUND($Q$1*'Evaluare Gherla'!D100,1)</f>
        <v>1.7</v>
      </c>
      <c r="E100" s="39">
        <f>ROUND($Q$1*'Evaluare Gherla'!E100,-2)</f>
        <v>9900</v>
      </c>
      <c r="F100" s="39">
        <f>ROUND($Q$1*'Evaluare Gherla'!F100,-2)</f>
        <v>13200</v>
      </c>
      <c r="G100" s="39">
        <f>ROUND($Q$1*'Evaluare Gherla'!G100,-2)</f>
        <v>16500</v>
      </c>
      <c r="H100" s="39">
        <f>ROUND($Q$1*'Evaluare Gherla'!H100,-2)</f>
        <v>19800</v>
      </c>
      <c r="I100" s="39">
        <f>ROUND($Q$1*'Evaluare Gherla'!I100,-2)</f>
        <v>23100</v>
      </c>
      <c r="J100" s="39">
        <f>ROUND($Q$1*'Evaluare Gherla'!J100,-2)</f>
        <v>26400</v>
      </c>
      <c r="K100" s="39">
        <f>ROUND($Q$1*'Evaluare Gherla'!K100,-2)</f>
        <v>29700</v>
      </c>
      <c r="L100" s="29"/>
      <c r="M100" s="29"/>
      <c r="N100" s="29"/>
      <c r="O100" s="39">
        <f>ROUND($Q$1*'Evaluare Gherla'!O100,-2)</f>
        <v>0</v>
      </c>
      <c r="P100" s="29"/>
      <c r="R100" s="5"/>
    </row>
    <row r="101" spans="1:18" ht="15.75">
      <c r="A101" s="47"/>
      <c r="B101" s="50"/>
      <c r="C101" s="20" t="s">
        <v>90</v>
      </c>
      <c r="D101" s="40">
        <f>ROUND($Q$1*'Evaluare Gherla'!D101,1)</f>
        <v>1.7</v>
      </c>
      <c r="E101" s="39">
        <f>ROUND($Q$1*'Evaluare Gherla'!E101,-2)</f>
        <v>9900</v>
      </c>
      <c r="F101" s="39">
        <f>ROUND($Q$1*'Evaluare Gherla'!F101,-2)</f>
        <v>13200</v>
      </c>
      <c r="G101" s="39">
        <f>ROUND($Q$1*'Evaluare Gherla'!G101,-2)</f>
        <v>16500</v>
      </c>
      <c r="H101" s="39">
        <f>ROUND($Q$1*'Evaluare Gherla'!H101,-2)</f>
        <v>19800</v>
      </c>
      <c r="I101" s="39">
        <f>ROUND($Q$1*'Evaluare Gherla'!I101,-2)</f>
        <v>23100</v>
      </c>
      <c r="J101" s="39">
        <f>ROUND($Q$1*'Evaluare Gherla'!J101,-2)</f>
        <v>26400</v>
      </c>
      <c r="K101" s="39">
        <f>ROUND($Q$1*'Evaluare Gherla'!K101,-2)</f>
        <v>29700</v>
      </c>
      <c r="L101" s="29"/>
      <c r="M101" s="29"/>
      <c r="N101" s="29"/>
      <c r="O101" s="39">
        <f>ROUND($Q$1*'Evaluare Gherla'!O101,-2)</f>
        <v>0</v>
      </c>
      <c r="P101" s="29"/>
      <c r="R101" s="5"/>
    </row>
    <row r="102" spans="1:18" ht="15.75">
      <c r="A102" s="48"/>
      <c r="B102" s="51"/>
      <c r="C102" s="20" t="s">
        <v>91</v>
      </c>
      <c r="D102" s="40">
        <f>ROUND($Q$1*'Evaluare Gherla'!D102,1)</f>
        <v>1.7</v>
      </c>
      <c r="E102" s="39">
        <f>ROUND($Q$1*'Evaluare Gherla'!E102,-2)</f>
        <v>9900</v>
      </c>
      <c r="F102" s="39">
        <f>ROUND($Q$1*'Evaluare Gherla'!F102,-2)</f>
        <v>13200</v>
      </c>
      <c r="G102" s="39">
        <f>ROUND($Q$1*'Evaluare Gherla'!G102,-2)</f>
        <v>16500</v>
      </c>
      <c r="H102" s="39">
        <f>ROUND($Q$1*'Evaluare Gherla'!H102,-2)</f>
        <v>19800</v>
      </c>
      <c r="I102" s="39">
        <f>ROUND($Q$1*'Evaluare Gherla'!I102,-2)</f>
        <v>23100</v>
      </c>
      <c r="J102" s="39">
        <f>ROUND($Q$1*'Evaluare Gherla'!J102,-2)</f>
        <v>26400</v>
      </c>
      <c r="K102" s="39">
        <f>ROUND($Q$1*'Evaluare Gherla'!K102,-2)</f>
        <v>29700</v>
      </c>
      <c r="L102" s="29"/>
      <c r="M102" s="29"/>
      <c r="N102" s="29"/>
      <c r="O102" s="39">
        <f>ROUND($Q$1*'Evaluare Gherla'!O102,-2)</f>
        <v>0</v>
      </c>
      <c r="P102" s="29"/>
      <c r="R102" s="5"/>
    </row>
    <row r="103" spans="1:18" ht="15.75">
      <c r="A103" s="46">
        <f>A97+1</f>
        <v>7</v>
      </c>
      <c r="B103" s="49" t="s">
        <v>31</v>
      </c>
      <c r="C103" s="20" t="s">
        <v>31</v>
      </c>
      <c r="D103" s="40">
        <f>ROUND($Q$1*'Evaluare Gherla'!D103,1)</f>
        <v>16.5</v>
      </c>
      <c r="E103" s="39">
        <f>ROUND($Q$1*'Evaluare Gherla'!E103,-2)</f>
        <v>13200</v>
      </c>
      <c r="F103" s="39">
        <f>ROUND($Q$1*'Evaluare Gherla'!F103,-2)</f>
        <v>16500</v>
      </c>
      <c r="G103" s="39">
        <f>ROUND($Q$1*'Evaluare Gherla'!G103,-2)</f>
        <v>19800</v>
      </c>
      <c r="H103" s="39">
        <f>ROUND($Q$1*'Evaluare Gherla'!H103,-2)</f>
        <v>23100</v>
      </c>
      <c r="I103" s="39">
        <f>ROUND($Q$1*'Evaluare Gherla'!I103,-2)</f>
        <v>26400</v>
      </c>
      <c r="J103" s="39">
        <f>ROUND($Q$1*'Evaluare Gherla'!J103,-2)</f>
        <v>33000</v>
      </c>
      <c r="K103" s="39">
        <f>ROUND($Q$1*'Evaluare Gherla'!K103,-2)</f>
        <v>39600</v>
      </c>
      <c r="L103" s="39">
        <f>ROUND($Q$1*'Evaluare Gherla'!L103,-2)</f>
        <v>132000</v>
      </c>
      <c r="M103" s="39">
        <f>ROUND($Q$1*'Evaluare Gherla'!M103,-2)</f>
        <v>13200</v>
      </c>
      <c r="N103" s="39">
        <f>ROUND($Q$1*'Evaluare Gherla'!N103,-1)</f>
        <v>500</v>
      </c>
      <c r="O103" s="39">
        <f>ROUND($Q$1*'Evaluare Gherla'!O103,-2)</f>
        <v>400</v>
      </c>
      <c r="P103" s="39">
        <f>ROUND($Q$1*'Evaluare Gherla'!P103,-1)</f>
        <v>170</v>
      </c>
      <c r="R103" s="5"/>
    </row>
    <row r="104" spans="1:18" ht="15.75">
      <c r="A104" s="47"/>
      <c r="B104" s="50"/>
      <c r="C104" s="20" t="s">
        <v>92</v>
      </c>
      <c r="D104" s="40">
        <f>ROUND($Q$1*'Evaluare Gherla'!D104,1)</f>
        <v>19.8</v>
      </c>
      <c r="E104" s="39">
        <f>ROUND($Q$1*'Evaluare Gherla'!E104,-2)</f>
        <v>16500</v>
      </c>
      <c r="F104" s="39">
        <f>ROUND($Q$1*'Evaluare Gherla'!F104,-2)</f>
        <v>19800</v>
      </c>
      <c r="G104" s="39">
        <f>ROUND($Q$1*'Evaluare Gherla'!G104,-2)</f>
        <v>23100</v>
      </c>
      <c r="H104" s="39">
        <f>ROUND($Q$1*'Evaluare Gherla'!H104,-2)</f>
        <v>26400</v>
      </c>
      <c r="I104" s="39">
        <f>ROUND($Q$1*'Evaluare Gherla'!I104,-2)</f>
        <v>29700</v>
      </c>
      <c r="J104" s="39">
        <f>ROUND($Q$1*'Evaluare Gherla'!J104,-2)</f>
        <v>39600</v>
      </c>
      <c r="K104" s="39">
        <f>ROUND($Q$1*'Evaluare Gherla'!K104,-2)</f>
        <v>49500</v>
      </c>
      <c r="L104" s="39">
        <f>ROUND($Q$1*'Evaluare Gherla'!L104,-2)</f>
        <v>132000</v>
      </c>
      <c r="M104" s="39">
        <f>ROUND($Q$1*'Evaluare Gherla'!M104,-2)</f>
        <v>13200</v>
      </c>
      <c r="N104" s="29"/>
      <c r="O104" s="39">
        <f>ROUND($Q$1*'Evaluare Gherla'!O104,-2)</f>
        <v>0</v>
      </c>
      <c r="P104" s="29"/>
      <c r="R104" s="5"/>
    </row>
    <row r="105" spans="1:18" ht="15.75">
      <c r="A105" s="47"/>
      <c r="B105" s="50"/>
      <c r="C105" s="20" t="s">
        <v>93</v>
      </c>
      <c r="D105" s="40">
        <f>ROUND($Q$1*'Evaluare Gherla'!D105,1)</f>
        <v>13.2</v>
      </c>
      <c r="E105" s="39">
        <f>ROUND($Q$1*'Evaluare Gherla'!E105,-2)</f>
        <v>13200</v>
      </c>
      <c r="F105" s="39">
        <f>ROUND($Q$1*'Evaluare Gherla'!F105,-2)</f>
        <v>16500</v>
      </c>
      <c r="G105" s="39">
        <f>ROUND($Q$1*'Evaluare Gherla'!G105,-2)</f>
        <v>19800</v>
      </c>
      <c r="H105" s="39">
        <f>ROUND($Q$1*'Evaluare Gherla'!H105,-2)</f>
        <v>23100</v>
      </c>
      <c r="I105" s="39">
        <f>ROUND($Q$1*'Evaluare Gherla'!I105,-2)</f>
        <v>26400</v>
      </c>
      <c r="J105" s="39">
        <f>ROUND($Q$1*'Evaluare Gherla'!J105,-2)</f>
        <v>33000</v>
      </c>
      <c r="K105" s="39">
        <f>ROUND($Q$1*'Evaluare Gherla'!K105,-2)</f>
        <v>39600</v>
      </c>
      <c r="L105" s="29"/>
      <c r="M105" s="29"/>
      <c r="N105" s="29"/>
      <c r="O105" s="39">
        <f>ROUND($Q$1*'Evaluare Gherla'!O105,-2)</f>
        <v>0</v>
      </c>
      <c r="P105" s="29"/>
      <c r="R105" s="5"/>
    </row>
    <row r="106" spans="1:18" ht="15.75">
      <c r="A106" s="47"/>
      <c r="B106" s="50"/>
      <c r="C106" s="20" t="s">
        <v>94</v>
      </c>
      <c r="D106" s="40">
        <f>ROUND($Q$1*'Evaluare Gherla'!D106,1)</f>
        <v>13.2</v>
      </c>
      <c r="E106" s="39">
        <f>ROUND($Q$1*'Evaluare Gherla'!E106,-2)</f>
        <v>13200</v>
      </c>
      <c r="F106" s="39">
        <f>ROUND($Q$1*'Evaluare Gherla'!F106,-2)</f>
        <v>16500</v>
      </c>
      <c r="G106" s="39">
        <f>ROUND($Q$1*'Evaluare Gherla'!G106,-2)</f>
        <v>19800</v>
      </c>
      <c r="H106" s="39">
        <f>ROUND($Q$1*'Evaluare Gherla'!H106,-2)</f>
        <v>23100</v>
      </c>
      <c r="I106" s="39">
        <f>ROUND($Q$1*'Evaluare Gherla'!I106,-2)</f>
        <v>26400</v>
      </c>
      <c r="J106" s="39">
        <f>ROUND($Q$1*'Evaluare Gherla'!J106,-2)</f>
        <v>33000</v>
      </c>
      <c r="K106" s="39">
        <f>ROUND($Q$1*'Evaluare Gherla'!K106,-2)</f>
        <v>39600</v>
      </c>
      <c r="L106" s="29"/>
      <c r="M106" s="29"/>
      <c r="N106" s="29"/>
      <c r="O106" s="39">
        <f>ROUND($Q$1*'Evaluare Gherla'!O106,-2)</f>
        <v>0</v>
      </c>
      <c r="P106" s="29"/>
      <c r="R106" s="5"/>
    </row>
    <row r="107" spans="1:18" ht="15.75">
      <c r="A107" s="47"/>
      <c r="B107" s="50"/>
      <c r="C107" s="20" t="s">
        <v>95</v>
      </c>
      <c r="D107" s="40">
        <f>ROUND($Q$1*'Evaluare Gherla'!D107,1)</f>
        <v>6.6</v>
      </c>
      <c r="E107" s="39">
        <f>ROUND($Q$1*'Evaluare Gherla'!E107,-2)</f>
        <v>9900</v>
      </c>
      <c r="F107" s="39">
        <f>ROUND($Q$1*'Evaluare Gherla'!F107,-2)</f>
        <v>13200</v>
      </c>
      <c r="G107" s="39">
        <f>ROUND($Q$1*'Evaluare Gherla'!G107,-2)</f>
        <v>16500</v>
      </c>
      <c r="H107" s="39">
        <f>ROUND($Q$1*'Evaluare Gherla'!H107,-2)</f>
        <v>19800</v>
      </c>
      <c r="I107" s="39">
        <f>ROUND($Q$1*'Evaluare Gherla'!I107,-2)</f>
        <v>23100</v>
      </c>
      <c r="J107" s="39">
        <f>ROUND($Q$1*'Evaluare Gherla'!J107,-2)</f>
        <v>26400</v>
      </c>
      <c r="K107" s="39">
        <f>ROUND($Q$1*'Evaluare Gherla'!K107,-2)</f>
        <v>29700</v>
      </c>
      <c r="L107" s="29"/>
      <c r="M107" s="29"/>
      <c r="N107" s="29"/>
      <c r="O107" s="39">
        <f>ROUND($Q$1*'Evaluare Gherla'!O107,-2)</f>
        <v>0</v>
      </c>
      <c r="P107" s="29"/>
      <c r="R107" s="5"/>
    </row>
    <row r="108" spans="1:18" ht="15.75">
      <c r="A108" s="47"/>
      <c r="B108" s="50"/>
      <c r="C108" s="20" t="s">
        <v>96</v>
      </c>
      <c r="D108" s="40">
        <f>ROUND($Q$1*'Evaluare Gherla'!D108,1)</f>
        <v>6.6</v>
      </c>
      <c r="E108" s="39">
        <f>ROUND($Q$1*'Evaluare Gherla'!E108,-2)</f>
        <v>9900</v>
      </c>
      <c r="F108" s="39">
        <f>ROUND($Q$1*'Evaluare Gherla'!F108,-2)</f>
        <v>13200</v>
      </c>
      <c r="G108" s="39">
        <f>ROUND($Q$1*'Evaluare Gherla'!G108,-2)</f>
        <v>16500</v>
      </c>
      <c r="H108" s="39">
        <f>ROUND($Q$1*'Evaluare Gherla'!H108,-2)</f>
        <v>19800</v>
      </c>
      <c r="I108" s="39">
        <f>ROUND($Q$1*'Evaluare Gherla'!I108,-2)</f>
        <v>23100</v>
      </c>
      <c r="J108" s="39">
        <f>ROUND($Q$1*'Evaluare Gherla'!J108,-2)</f>
        <v>26400</v>
      </c>
      <c r="K108" s="39">
        <f>ROUND($Q$1*'Evaluare Gherla'!K108,-2)</f>
        <v>29700</v>
      </c>
      <c r="L108" s="29"/>
      <c r="M108" s="29"/>
      <c r="N108" s="29"/>
      <c r="O108" s="39">
        <f>ROUND($Q$1*'Evaluare Gherla'!O108,-2)</f>
        <v>0</v>
      </c>
      <c r="P108" s="29"/>
      <c r="R108" s="5"/>
    </row>
    <row r="109" spans="1:18" ht="15.75">
      <c r="A109" s="47"/>
      <c r="B109" s="50"/>
      <c r="C109" s="20" t="s">
        <v>97</v>
      </c>
      <c r="D109" s="40">
        <f>ROUND($Q$1*'Evaluare Gherla'!D109,1)</f>
        <v>9.9</v>
      </c>
      <c r="E109" s="39">
        <f>ROUND($Q$1*'Evaluare Gherla'!E109,-2)</f>
        <v>13200</v>
      </c>
      <c r="F109" s="39">
        <f>ROUND($Q$1*'Evaluare Gherla'!F109,-2)</f>
        <v>16500</v>
      </c>
      <c r="G109" s="39">
        <f>ROUND($Q$1*'Evaluare Gherla'!G109,-2)</f>
        <v>19800</v>
      </c>
      <c r="H109" s="39">
        <f>ROUND($Q$1*'Evaluare Gherla'!H109,-2)</f>
        <v>23100</v>
      </c>
      <c r="I109" s="39">
        <f>ROUND($Q$1*'Evaluare Gherla'!I109,-2)</f>
        <v>26400</v>
      </c>
      <c r="J109" s="39">
        <f>ROUND($Q$1*'Evaluare Gherla'!J109,-2)</f>
        <v>33000</v>
      </c>
      <c r="K109" s="39">
        <f>ROUND($Q$1*'Evaluare Gherla'!K109,-2)</f>
        <v>39600</v>
      </c>
      <c r="L109" s="29"/>
      <c r="M109" s="29"/>
      <c r="N109" s="29"/>
      <c r="O109" s="39">
        <f>ROUND($Q$1*'Evaluare Gherla'!O109,-2)</f>
        <v>0</v>
      </c>
      <c r="P109" s="29"/>
      <c r="R109" s="5"/>
    </row>
    <row r="110" spans="1:18" ht="15.75">
      <c r="A110" s="47"/>
      <c r="B110" s="50"/>
      <c r="C110" s="20" t="s">
        <v>98</v>
      </c>
      <c r="D110" s="40">
        <f>ROUND($Q$1*'Evaluare Gherla'!D110,1)</f>
        <v>6.6</v>
      </c>
      <c r="E110" s="39">
        <f>ROUND($Q$1*'Evaluare Gherla'!E110,-2)</f>
        <v>9900</v>
      </c>
      <c r="F110" s="39">
        <f>ROUND($Q$1*'Evaluare Gherla'!F110,-2)</f>
        <v>13200</v>
      </c>
      <c r="G110" s="39">
        <f>ROUND($Q$1*'Evaluare Gherla'!G110,-2)</f>
        <v>16500</v>
      </c>
      <c r="H110" s="39">
        <f>ROUND($Q$1*'Evaluare Gherla'!H110,-2)</f>
        <v>19800</v>
      </c>
      <c r="I110" s="39">
        <f>ROUND($Q$1*'Evaluare Gherla'!I110,-2)</f>
        <v>23100</v>
      </c>
      <c r="J110" s="39">
        <f>ROUND($Q$1*'Evaluare Gherla'!J110,-2)</f>
        <v>26400</v>
      </c>
      <c r="K110" s="39">
        <f>ROUND($Q$1*'Evaluare Gherla'!K110,-2)</f>
        <v>29700</v>
      </c>
      <c r="L110" s="29"/>
      <c r="M110" s="29"/>
      <c r="N110" s="29"/>
      <c r="O110" s="39">
        <f>ROUND($Q$1*'Evaluare Gherla'!O110,-2)</f>
        <v>0</v>
      </c>
      <c r="P110" s="29"/>
      <c r="R110" s="5"/>
    </row>
    <row r="111" spans="1:18" ht="15.75">
      <c r="A111" s="48"/>
      <c r="B111" s="51"/>
      <c r="C111" s="20" t="s">
        <v>99</v>
      </c>
      <c r="D111" s="40">
        <f>ROUND($Q$1*'Evaluare Gherla'!D111,1)</f>
        <v>9.9</v>
      </c>
      <c r="E111" s="39">
        <f>ROUND($Q$1*'Evaluare Gherla'!E111,-2)</f>
        <v>13200</v>
      </c>
      <c r="F111" s="39">
        <f>ROUND($Q$1*'Evaluare Gherla'!F111,-2)</f>
        <v>16500</v>
      </c>
      <c r="G111" s="39">
        <f>ROUND($Q$1*'Evaluare Gherla'!G111,-2)</f>
        <v>19800</v>
      </c>
      <c r="H111" s="39">
        <f>ROUND($Q$1*'Evaluare Gherla'!H111,-2)</f>
        <v>23100</v>
      </c>
      <c r="I111" s="39">
        <f>ROUND($Q$1*'Evaluare Gherla'!I111,-2)</f>
        <v>26400</v>
      </c>
      <c r="J111" s="39">
        <f>ROUND($Q$1*'Evaluare Gherla'!J111,-2)</f>
        <v>33000</v>
      </c>
      <c r="K111" s="39">
        <f>ROUND($Q$1*'Evaluare Gherla'!K111,-2)</f>
        <v>39600</v>
      </c>
      <c r="L111" s="29"/>
      <c r="M111" s="29"/>
      <c r="N111" s="29"/>
      <c r="O111" s="39">
        <f>ROUND($Q$1*'Evaluare Gherla'!O111,-2)</f>
        <v>0</v>
      </c>
      <c r="P111" s="29"/>
      <c r="R111" s="5"/>
    </row>
    <row r="112" spans="1:18" ht="15.75">
      <c r="A112" s="46">
        <f>A103+1</f>
        <v>8</v>
      </c>
      <c r="B112" s="49" t="s">
        <v>32</v>
      </c>
      <c r="C112" s="20" t="s">
        <v>32</v>
      </c>
      <c r="D112" s="40">
        <f>ROUND($Q$1*'Evaluare Gherla'!D112,1)</f>
        <v>11.6</v>
      </c>
      <c r="E112" s="39">
        <f>ROUND($Q$1*'Evaluare Gherla'!E112,-2)</f>
        <v>16500</v>
      </c>
      <c r="F112" s="39">
        <f>ROUND($Q$1*'Evaluare Gherla'!F112,-2)</f>
        <v>19800</v>
      </c>
      <c r="G112" s="39">
        <f>ROUND($Q$1*'Evaluare Gherla'!G112,-2)</f>
        <v>23100</v>
      </c>
      <c r="H112" s="39">
        <f>ROUND($Q$1*'Evaluare Gherla'!H112,-2)</f>
        <v>26400</v>
      </c>
      <c r="I112" s="39">
        <f>ROUND($Q$1*'Evaluare Gherla'!I112,-2)</f>
        <v>29700</v>
      </c>
      <c r="J112" s="39">
        <f>ROUND($Q$1*'Evaluare Gherla'!J112,-2)</f>
        <v>39600</v>
      </c>
      <c r="K112" s="39">
        <f>ROUND($Q$1*'Evaluare Gherla'!K112,-2)</f>
        <v>46200</v>
      </c>
      <c r="L112" s="39">
        <f>ROUND($Q$1*'Evaluare Gherla'!L112,-2)</f>
        <v>132000</v>
      </c>
      <c r="M112" s="39">
        <f>ROUND($Q$1*'Evaluare Gherla'!M112,-2)</f>
        <v>13200</v>
      </c>
      <c r="N112" s="39">
        <f>ROUND($Q$1*'Evaluare Gherla'!N112,-1)</f>
        <v>660</v>
      </c>
      <c r="O112" s="39">
        <f>ROUND($Q$1*'Evaluare Gherla'!O112,-2)</f>
        <v>500</v>
      </c>
      <c r="P112" s="39">
        <f>ROUND($Q$1*'Evaluare Gherla'!P112,-1)</f>
        <v>260</v>
      </c>
      <c r="R112" s="5"/>
    </row>
    <row r="113" spans="1:18" ht="15.75">
      <c r="A113" s="47"/>
      <c r="B113" s="50"/>
      <c r="C113" s="20" t="s">
        <v>100</v>
      </c>
      <c r="D113" s="40">
        <f>ROUND($Q$1*'Evaluare Gherla'!D113,1)</f>
        <v>9.9</v>
      </c>
      <c r="E113" s="39">
        <f>ROUND($Q$1*'Evaluare Gherla'!E113,-2)</f>
        <v>19800</v>
      </c>
      <c r="F113" s="39">
        <f>ROUND($Q$1*'Evaluare Gherla'!F113,-2)</f>
        <v>23100</v>
      </c>
      <c r="G113" s="39">
        <f>ROUND($Q$1*'Evaluare Gherla'!G113,-2)</f>
        <v>26400</v>
      </c>
      <c r="H113" s="39">
        <f>ROUND($Q$1*'Evaluare Gherla'!H113,-2)</f>
        <v>29700</v>
      </c>
      <c r="I113" s="39">
        <f>ROUND($Q$1*'Evaluare Gherla'!I113,-2)</f>
        <v>33000</v>
      </c>
      <c r="J113" s="39">
        <f>ROUND($Q$1*'Evaluare Gherla'!J113,-2)</f>
        <v>42900</v>
      </c>
      <c r="K113" s="39">
        <f>ROUND($Q$1*'Evaluare Gherla'!K113,-2)</f>
        <v>49500</v>
      </c>
      <c r="L113" s="39">
        <f>ROUND($Q$1*'Evaluare Gherla'!L113,-2)</f>
        <v>132000</v>
      </c>
      <c r="M113" s="39"/>
      <c r="N113" s="29"/>
      <c r="O113" s="39">
        <f>ROUND($Q$1*'Evaluare Gherla'!O113,-2)</f>
        <v>0</v>
      </c>
      <c r="P113" s="29"/>
      <c r="R113" s="5"/>
    </row>
    <row r="114" spans="1:18" ht="15.75">
      <c r="A114" s="48"/>
      <c r="B114" s="51"/>
      <c r="C114" s="20" t="s">
        <v>101</v>
      </c>
      <c r="D114" s="40">
        <f>ROUND($Q$1*'Evaluare Gherla'!D114,1)</f>
        <v>6.6</v>
      </c>
      <c r="E114" s="39">
        <f>ROUND($Q$1*'Evaluare Gherla'!E114,-2)</f>
        <v>13200</v>
      </c>
      <c r="F114" s="39">
        <f>ROUND($Q$1*'Evaluare Gherla'!F114,-2)</f>
        <v>16500</v>
      </c>
      <c r="G114" s="39">
        <f>ROUND($Q$1*'Evaluare Gherla'!G114,-2)</f>
        <v>19800</v>
      </c>
      <c r="H114" s="39">
        <f>ROUND($Q$1*'Evaluare Gherla'!H114,-2)</f>
        <v>23100</v>
      </c>
      <c r="I114" s="39">
        <f>ROUND($Q$1*'Evaluare Gherla'!I114,-2)</f>
        <v>26400</v>
      </c>
      <c r="J114" s="39">
        <f>ROUND($Q$1*'Evaluare Gherla'!J114,-2)</f>
        <v>36300</v>
      </c>
      <c r="K114" s="39">
        <f>ROUND($Q$1*'Evaluare Gherla'!K114,-2)</f>
        <v>42900</v>
      </c>
      <c r="L114" s="29"/>
      <c r="M114" s="29"/>
      <c r="N114" s="29"/>
      <c r="O114" s="39">
        <f>ROUND($Q$1*'Evaluare Gherla'!O114,-2)</f>
        <v>0</v>
      </c>
      <c r="P114" s="29"/>
      <c r="R114" s="5"/>
    </row>
    <row r="115" spans="1:18" ht="15.75">
      <c r="A115" s="46">
        <f>A112+1</f>
        <v>9</v>
      </c>
      <c r="B115" s="49" t="s">
        <v>54</v>
      </c>
      <c r="C115" s="20" t="s">
        <v>54</v>
      </c>
      <c r="D115" s="40">
        <f>ROUND($Q$1*'Evaluare Gherla'!D115,1)</f>
        <v>3.3</v>
      </c>
      <c r="E115" s="39">
        <f>ROUND($Q$1*'Evaluare Gherla'!E115,-2)</f>
        <v>16500</v>
      </c>
      <c r="F115" s="39">
        <f>ROUND($Q$1*'Evaluare Gherla'!F115,-2)</f>
        <v>19800</v>
      </c>
      <c r="G115" s="39">
        <f>ROUND($Q$1*'Evaluare Gherla'!G115,-2)</f>
        <v>23100</v>
      </c>
      <c r="H115" s="39">
        <f>ROUND($Q$1*'Evaluare Gherla'!H115,-2)</f>
        <v>26400</v>
      </c>
      <c r="I115" s="39">
        <f>ROUND($Q$1*'Evaluare Gherla'!I115,-2)</f>
        <v>29700</v>
      </c>
      <c r="J115" s="39">
        <f>ROUND($Q$1*'Evaluare Gherla'!J115,-2)</f>
        <v>33000</v>
      </c>
      <c r="K115" s="39">
        <f>ROUND($Q$1*'Evaluare Gherla'!K115,-2)</f>
        <v>39600</v>
      </c>
      <c r="L115" s="39">
        <f>ROUND($Q$1*'Evaluare Gherla'!L115,-2)</f>
        <v>165000</v>
      </c>
      <c r="M115" s="39">
        <f>ROUND($Q$1*'Evaluare Gherla'!M115,-2)</f>
        <v>13200</v>
      </c>
      <c r="N115" s="39">
        <f>ROUND($Q$1*'Evaluare Gherla'!N115,-1)</f>
        <v>830</v>
      </c>
      <c r="O115" s="39">
        <f>ROUND($Q$1*'Evaluare Gherla'!O115,-2)</f>
        <v>700</v>
      </c>
      <c r="P115" s="39">
        <f>ROUND($Q$1*'Evaluare Gherla'!P115,-1)</f>
        <v>330</v>
      </c>
      <c r="R115" s="5"/>
    </row>
    <row r="116" spans="1:18" ht="15.75">
      <c r="A116" s="47"/>
      <c r="B116" s="50"/>
      <c r="C116" s="20" t="s">
        <v>102</v>
      </c>
      <c r="D116" s="40">
        <f>ROUND($Q$1*'Evaluare Gherla'!D116,1)</f>
        <v>1.7</v>
      </c>
      <c r="E116" s="39">
        <f>ROUND($Q$1*'Evaluare Gherla'!E116,-2)</f>
        <v>14900</v>
      </c>
      <c r="F116" s="39">
        <f>ROUND($Q$1*'Evaluare Gherla'!F116,-2)</f>
        <v>16500</v>
      </c>
      <c r="G116" s="39">
        <f>ROUND($Q$1*'Evaluare Gherla'!G116,-2)</f>
        <v>18200</v>
      </c>
      <c r="H116" s="39">
        <f>ROUND($Q$1*'Evaluare Gherla'!H116,-2)</f>
        <v>19800</v>
      </c>
      <c r="I116" s="39">
        <f>ROUND($Q$1*'Evaluare Gherla'!I116,-2)</f>
        <v>21500</v>
      </c>
      <c r="J116" s="39">
        <f>ROUND($Q$1*'Evaluare Gherla'!J116,-2)</f>
        <v>24800</v>
      </c>
      <c r="K116" s="39">
        <f>ROUND($Q$1*'Evaluare Gherla'!K116,-2)</f>
        <v>28100</v>
      </c>
      <c r="L116" s="29"/>
      <c r="M116" s="29"/>
      <c r="N116" s="29"/>
      <c r="O116" s="39">
        <f>ROUND($Q$1*'Evaluare Gherla'!O116,-2)</f>
        <v>0</v>
      </c>
      <c r="P116" s="29"/>
      <c r="R116" s="5"/>
    </row>
    <row r="117" spans="1:18" ht="15.75">
      <c r="A117" s="47"/>
      <c r="B117" s="50"/>
      <c r="C117" s="20" t="s">
        <v>103</v>
      </c>
      <c r="D117" s="40">
        <f>ROUND($Q$1*'Evaluare Gherla'!D117,1)</f>
        <v>1.7</v>
      </c>
      <c r="E117" s="39">
        <f>ROUND($Q$1*'Evaluare Gherla'!E117,-2)</f>
        <v>13200</v>
      </c>
      <c r="F117" s="39">
        <f>ROUND($Q$1*'Evaluare Gherla'!F117,-2)</f>
        <v>14900</v>
      </c>
      <c r="G117" s="39">
        <f>ROUND($Q$1*'Evaluare Gherla'!G117,-2)</f>
        <v>16500</v>
      </c>
      <c r="H117" s="39">
        <f>ROUND($Q$1*'Evaluare Gherla'!H117,-2)</f>
        <v>18200</v>
      </c>
      <c r="I117" s="39">
        <f>ROUND($Q$1*'Evaluare Gherla'!I117,-2)</f>
        <v>19800</v>
      </c>
      <c r="J117" s="39">
        <f>ROUND($Q$1*'Evaluare Gherla'!J117,-2)</f>
        <v>23100</v>
      </c>
      <c r="K117" s="39">
        <f>ROUND($Q$1*'Evaluare Gherla'!K117,-2)</f>
        <v>26400</v>
      </c>
      <c r="L117" s="29"/>
      <c r="M117" s="29"/>
      <c r="N117" s="29"/>
      <c r="O117" s="39">
        <f>ROUND($Q$1*'Evaluare Gherla'!O117,-2)</f>
        <v>0</v>
      </c>
      <c r="P117" s="29"/>
      <c r="R117" s="5"/>
    </row>
    <row r="118" spans="1:18" ht="15.75">
      <c r="A118" s="47"/>
      <c r="B118" s="50"/>
      <c r="C118" s="20" t="s">
        <v>104</v>
      </c>
      <c r="D118" s="40">
        <f>ROUND($Q$1*'Evaluare Gherla'!D118,1)</f>
        <v>1.7</v>
      </c>
      <c r="E118" s="39">
        <f>ROUND($Q$1*'Evaluare Gherla'!E118,-2)</f>
        <v>14900</v>
      </c>
      <c r="F118" s="39">
        <f>ROUND($Q$1*'Evaluare Gherla'!F118,-2)</f>
        <v>16500</v>
      </c>
      <c r="G118" s="39">
        <f>ROUND($Q$1*'Evaluare Gherla'!G118,-2)</f>
        <v>18200</v>
      </c>
      <c r="H118" s="39">
        <f>ROUND($Q$1*'Evaluare Gherla'!H118,-2)</f>
        <v>19800</v>
      </c>
      <c r="I118" s="39">
        <f>ROUND($Q$1*'Evaluare Gherla'!I118,-2)</f>
        <v>21500</v>
      </c>
      <c r="J118" s="39">
        <f>ROUND($Q$1*'Evaluare Gherla'!J118,-2)</f>
        <v>24800</v>
      </c>
      <c r="K118" s="39">
        <f>ROUND($Q$1*'Evaluare Gherla'!K118,-2)</f>
        <v>28100</v>
      </c>
      <c r="L118" s="29"/>
      <c r="M118" s="29"/>
      <c r="N118" s="29"/>
      <c r="O118" s="39">
        <f>ROUND($Q$1*'Evaluare Gherla'!O118,-2)</f>
        <v>0</v>
      </c>
      <c r="P118" s="29"/>
      <c r="R118" s="5"/>
    </row>
    <row r="119" spans="1:18" ht="15.75">
      <c r="A119" s="48"/>
      <c r="B119" s="51"/>
      <c r="C119" s="20" t="s">
        <v>105</v>
      </c>
      <c r="D119" s="40">
        <f>ROUND($Q$1*'Evaluare Gherla'!D119,1)</f>
        <v>1.7</v>
      </c>
      <c r="E119" s="39">
        <f>ROUND($Q$1*'Evaluare Gherla'!E119,-2)</f>
        <v>14900</v>
      </c>
      <c r="F119" s="39">
        <f>ROUND($Q$1*'Evaluare Gherla'!F119,-2)</f>
        <v>16500</v>
      </c>
      <c r="G119" s="39">
        <f>ROUND($Q$1*'Evaluare Gherla'!G119,-2)</f>
        <v>18200</v>
      </c>
      <c r="H119" s="39">
        <f>ROUND($Q$1*'Evaluare Gherla'!H119,-2)</f>
        <v>19800</v>
      </c>
      <c r="I119" s="39">
        <f>ROUND($Q$1*'Evaluare Gherla'!I119,-2)</f>
        <v>21500</v>
      </c>
      <c r="J119" s="39">
        <f>ROUND($Q$1*'Evaluare Gherla'!J119,-2)</f>
        <v>24800</v>
      </c>
      <c r="K119" s="39">
        <f>ROUND($Q$1*'Evaluare Gherla'!K119,-2)</f>
        <v>28100</v>
      </c>
      <c r="L119" s="29"/>
      <c r="M119" s="29"/>
      <c r="N119" s="29"/>
      <c r="O119" s="39">
        <f>ROUND($Q$1*'Evaluare Gherla'!O119,-2)</f>
        <v>0</v>
      </c>
      <c r="P119" s="29"/>
      <c r="R119" s="5"/>
    </row>
    <row r="120" spans="1:18" ht="15.75">
      <c r="A120" s="46">
        <f>A115+1</f>
        <v>10</v>
      </c>
      <c r="B120" s="49" t="s">
        <v>33</v>
      </c>
      <c r="C120" s="20" t="s">
        <v>33</v>
      </c>
      <c r="D120" s="40">
        <f>ROUND($Q$1*'Evaluare Gherla'!D120,1)</f>
        <v>6.6</v>
      </c>
      <c r="E120" s="39">
        <f>ROUND($Q$1*'Evaluare Gherla'!E120,-2)</f>
        <v>13200</v>
      </c>
      <c r="F120" s="39">
        <f>ROUND($Q$1*'Evaluare Gherla'!F120,-2)</f>
        <v>14900</v>
      </c>
      <c r="G120" s="39">
        <f>ROUND($Q$1*'Evaluare Gherla'!G120,-2)</f>
        <v>16500</v>
      </c>
      <c r="H120" s="39">
        <f>ROUND($Q$1*'Evaluare Gherla'!H120,-2)</f>
        <v>19800</v>
      </c>
      <c r="I120" s="39">
        <f>ROUND($Q$1*'Evaluare Gherla'!I120,-2)</f>
        <v>23100</v>
      </c>
      <c r="J120" s="39">
        <f>ROUND($Q$1*'Evaluare Gherla'!J120,-2)</f>
        <v>26400</v>
      </c>
      <c r="K120" s="39">
        <f>ROUND($Q$1*'Evaluare Gherla'!K120,-2)</f>
        <v>33000</v>
      </c>
      <c r="L120" s="39">
        <f>ROUND($Q$1*'Evaluare Gherla'!L120,-2)</f>
        <v>165000</v>
      </c>
      <c r="M120" s="39">
        <f>ROUND($Q$1*'Evaluare Gherla'!M120,-2)</f>
        <v>13200</v>
      </c>
      <c r="N120" s="39">
        <f>ROUND($Q$1*'Evaluare Gherla'!N120,-1)</f>
        <v>500</v>
      </c>
      <c r="O120" s="39">
        <f>ROUND($Q$1*'Evaluare Gherla'!O120,-2)</f>
        <v>400</v>
      </c>
      <c r="P120" s="39">
        <f>ROUND($Q$1*'Evaluare Gherla'!P120,-1)</f>
        <v>230</v>
      </c>
      <c r="R120" s="5"/>
    </row>
    <row r="121" spans="1:18" ht="15.75">
      <c r="A121" s="47"/>
      <c r="B121" s="50"/>
      <c r="C121" s="20" t="s">
        <v>106</v>
      </c>
      <c r="D121" s="40">
        <f>ROUND($Q$1*'Evaluare Gherla'!D121,1)</f>
        <v>3.3</v>
      </c>
      <c r="E121" s="39">
        <f>ROUND($Q$1*'Evaluare Gherla'!E121,-2)</f>
        <v>13200</v>
      </c>
      <c r="F121" s="39">
        <f>ROUND($Q$1*'Evaluare Gherla'!F121,-2)</f>
        <v>14900</v>
      </c>
      <c r="G121" s="39">
        <f>ROUND($Q$1*'Evaluare Gherla'!G121,-2)</f>
        <v>16500</v>
      </c>
      <c r="H121" s="39">
        <f>ROUND($Q$1*'Evaluare Gherla'!H121,-2)</f>
        <v>19800</v>
      </c>
      <c r="I121" s="39">
        <f>ROUND($Q$1*'Evaluare Gherla'!I121,-2)</f>
        <v>23100</v>
      </c>
      <c r="J121" s="39">
        <f>ROUND($Q$1*'Evaluare Gherla'!J121,-2)</f>
        <v>26400</v>
      </c>
      <c r="K121" s="39">
        <f>ROUND($Q$1*'Evaluare Gherla'!K121,-2)</f>
        <v>33000</v>
      </c>
      <c r="L121" s="29"/>
      <c r="M121" s="29"/>
      <c r="N121" s="29"/>
      <c r="O121" s="39">
        <f>ROUND($Q$1*'Evaluare Gherla'!O121,-2)</f>
        <v>0</v>
      </c>
      <c r="P121" s="29"/>
      <c r="R121" s="5"/>
    </row>
    <row r="122" spans="1:18" ht="15.75">
      <c r="A122" s="47"/>
      <c r="B122" s="50"/>
      <c r="C122" s="20" t="s">
        <v>107</v>
      </c>
      <c r="D122" s="40">
        <f>ROUND($Q$1*'Evaluare Gherla'!D122,1)</f>
        <v>3.3</v>
      </c>
      <c r="E122" s="39">
        <f>ROUND($Q$1*'Evaluare Gherla'!E122,-2)</f>
        <v>13200</v>
      </c>
      <c r="F122" s="39">
        <f>ROUND($Q$1*'Evaluare Gherla'!F122,-2)</f>
        <v>14900</v>
      </c>
      <c r="G122" s="39">
        <f>ROUND($Q$1*'Evaluare Gherla'!G122,-2)</f>
        <v>16500</v>
      </c>
      <c r="H122" s="39">
        <f>ROUND($Q$1*'Evaluare Gherla'!H122,-2)</f>
        <v>19800</v>
      </c>
      <c r="I122" s="39">
        <f>ROUND($Q$1*'Evaluare Gherla'!I122,-2)</f>
        <v>23100</v>
      </c>
      <c r="J122" s="39">
        <f>ROUND($Q$1*'Evaluare Gherla'!J122,-2)</f>
        <v>26400</v>
      </c>
      <c r="K122" s="39">
        <f>ROUND($Q$1*'Evaluare Gherla'!K122,-2)</f>
        <v>33000</v>
      </c>
      <c r="L122" s="29"/>
      <c r="M122" s="39">
        <f>ROUND($Q$1*'Evaluare Gherla'!M122,-2)</f>
        <v>13200</v>
      </c>
      <c r="N122" s="29"/>
      <c r="O122" s="39">
        <f>ROUND($Q$1*'Evaluare Gherla'!O122,-2)</f>
        <v>0</v>
      </c>
      <c r="P122" s="29"/>
      <c r="R122" s="5"/>
    </row>
    <row r="123" spans="1:18" ht="15.75">
      <c r="A123" s="47"/>
      <c r="B123" s="50"/>
      <c r="C123" s="20" t="s">
        <v>108</v>
      </c>
      <c r="D123" s="40">
        <f>ROUND($Q$1*'Evaluare Gherla'!D123,1)</f>
        <v>3.3</v>
      </c>
      <c r="E123" s="39">
        <f>ROUND($Q$1*'Evaluare Gherla'!E123,-2)</f>
        <v>13200</v>
      </c>
      <c r="F123" s="39">
        <f>ROUND($Q$1*'Evaluare Gherla'!F123,-2)</f>
        <v>14900</v>
      </c>
      <c r="G123" s="39">
        <f>ROUND($Q$1*'Evaluare Gherla'!G123,-2)</f>
        <v>16500</v>
      </c>
      <c r="H123" s="39">
        <f>ROUND($Q$1*'Evaluare Gherla'!H123,-2)</f>
        <v>19800</v>
      </c>
      <c r="I123" s="39">
        <f>ROUND($Q$1*'Evaluare Gherla'!I123,-2)</f>
        <v>23100</v>
      </c>
      <c r="J123" s="39">
        <f>ROUND($Q$1*'Evaluare Gherla'!J123,-2)</f>
        <v>26400</v>
      </c>
      <c r="K123" s="39">
        <f>ROUND($Q$1*'Evaluare Gherla'!K123,-2)</f>
        <v>33000</v>
      </c>
      <c r="L123" s="29"/>
      <c r="M123" s="39">
        <f>ROUND($Q$1*'Evaluare Gherla'!M123,-2)</f>
        <v>13200</v>
      </c>
      <c r="N123" s="29"/>
      <c r="O123" s="39">
        <f>ROUND($Q$1*'Evaluare Gherla'!O123,-2)</f>
        <v>0</v>
      </c>
      <c r="P123" s="29"/>
      <c r="R123" s="5"/>
    </row>
    <row r="124" spans="1:18" ht="15.75">
      <c r="A124" s="47"/>
      <c r="B124" s="50"/>
      <c r="C124" s="20" t="s">
        <v>109</v>
      </c>
      <c r="D124" s="40">
        <f>ROUND($Q$1*'Evaluare Gherla'!D124,1)</f>
        <v>1.7</v>
      </c>
      <c r="E124" s="39">
        <f>ROUND($Q$1*'Evaluare Gherla'!E124,-2)</f>
        <v>9900</v>
      </c>
      <c r="F124" s="39">
        <f>ROUND($Q$1*'Evaluare Gherla'!F124,-2)</f>
        <v>13200</v>
      </c>
      <c r="G124" s="39">
        <f>ROUND($Q$1*'Evaluare Gherla'!G124,-2)</f>
        <v>16500</v>
      </c>
      <c r="H124" s="39">
        <f>ROUND($Q$1*'Evaluare Gherla'!H124,-2)</f>
        <v>19800</v>
      </c>
      <c r="I124" s="39">
        <f>ROUND($Q$1*'Evaluare Gherla'!I124,-2)</f>
        <v>23100</v>
      </c>
      <c r="J124" s="39">
        <f>ROUND($Q$1*'Evaluare Gherla'!J124,-2)</f>
        <v>26400</v>
      </c>
      <c r="K124" s="39">
        <f>ROUND($Q$1*'Evaluare Gherla'!K124,-2)</f>
        <v>29700</v>
      </c>
      <c r="L124" s="29"/>
      <c r="M124" s="39">
        <f>ROUND($Q$1*'Evaluare Gherla'!M124,-2)</f>
        <v>13200</v>
      </c>
      <c r="N124" s="29"/>
      <c r="O124" s="39">
        <f>ROUND($Q$1*'Evaluare Gherla'!O124,-2)</f>
        <v>0</v>
      </c>
      <c r="P124" s="29"/>
      <c r="R124" s="5"/>
    </row>
    <row r="125" spans="1:18" ht="15.75">
      <c r="A125" s="48"/>
      <c r="B125" s="51"/>
      <c r="C125" s="20" t="s">
        <v>110</v>
      </c>
      <c r="D125" s="40">
        <f>ROUND($Q$1*'Evaluare Gherla'!D125,1)</f>
        <v>3.3</v>
      </c>
      <c r="E125" s="39">
        <f>ROUND($Q$1*'Evaluare Gherla'!E125,-2)</f>
        <v>13200</v>
      </c>
      <c r="F125" s="39">
        <f>ROUND($Q$1*'Evaluare Gherla'!F125,-2)</f>
        <v>14900</v>
      </c>
      <c r="G125" s="39">
        <f>ROUND($Q$1*'Evaluare Gherla'!G125,-2)</f>
        <v>16500</v>
      </c>
      <c r="H125" s="39">
        <f>ROUND($Q$1*'Evaluare Gherla'!H125,-2)</f>
        <v>19800</v>
      </c>
      <c r="I125" s="39">
        <f>ROUND($Q$1*'Evaluare Gherla'!I125,-2)</f>
        <v>23100</v>
      </c>
      <c r="J125" s="39">
        <f>ROUND($Q$1*'Evaluare Gherla'!J125,-2)</f>
        <v>26400</v>
      </c>
      <c r="K125" s="39">
        <f>ROUND($Q$1*'Evaluare Gherla'!K125,-2)</f>
        <v>33000</v>
      </c>
      <c r="L125" s="29"/>
      <c r="M125" s="39">
        <f>ROUND($Q$1*'Evaluare Gherla'!M125,-2)</f>
        <v>13200</v>
      </c>
      <c r="N125" s="29"/>
      <c r="O125" s="39">
        <f>ROUND($Q$1*'Evaluare Gherla'!O125,-2)</f>
        <v>0</v>
      </c>
      <c r="P125" s="29"/>
      <c r="R125" s="5"/>
    </row>
    <row r="126" spans="1:18" ht="15.75">
      <c r="A126" s="46">
        <f>A120+1</f>
        <v>11</v>
      </c>
      <c r="B126" s="49" t="s">
        <v>26</v>
      </c>
      <c r="C126" s="20" t="s">
        <v>26</v>
      </c>
      <c r="D126" s="40">
        <f>ROUND($Q$1*'Evaluare Gherla'!D126,1)</f>
        <v>49.5</v>
      </c>
      <c r="E126" s="39">
        <f>ROUND($Q$1*'Evaluare Gherla'!E126,-2)</f>
        <v>66000</v>
      </c>
      <c r="F126" s="39">
        <f>ROUND($Q$1*'Evaluare Gherla'!F126,-2)</f>
        <v>72600</v>
      </c>
      <c r="G126" s="39">
        <f>ROUND($Q$1*'Evaluare Gherla'!G126,-2)</f>
        <v>79200</v>
      </c>
      <c r="H126" s="39">
        <f>ROUND($Q$1*'Evaluare Gherla'!H126,-2)</f>
        <v>85800</v>
      </c>
      <c r="I126" s="39">
        <f>ROUND($Q$1*'Evaluare Gherla'!I126,-2)</f>
        <v>95700</v>
      </c>
      <c r="J126" s="39">
        <f>ROUND($Q$1*'Evaluare Gherla'!J126,-2)</f>
        <v>105600</v>
      </c>
      <c r="K126" s="39">
        <f>ROUND($Q$1*'Evaluare Gherla'!K126,-2)</f>
        <v>115500</v>
      </c>
      <c r="L126" s="39">
        <f>ROUND($Q$1*'Evaluare Gherla'!L126,-2)</f>
        <v>198000</v>
      </c>
      <c r="M126" s="39">
        <f>ROUND($Q$1*'Evaluare Gherla'!M126,-2)</f>
        <v>16500</v>
      </c>
      <c r="N126" s="39">
        <f>ROUND($Q$1*'Evaluare Gherla'!N126,-1)</f>
        <v>830</v>
      </c>
      <c r="O126" s="39">
        <f>ROUND($Q$1*'Evaluare Gherla'!O126,-2)</f>
        <v>700</v>
      </c>
      <c r="P126" s="39">
        <f>ROUND($Q$1*'Evaluare Gherla'!P126,-1)</f>
        <v>330</v>
      </c>
      <c r="R126" s="5"/>
    </row>
    <row r="127" spans="1:18" ht="15.75">
      <c r="A127" s="47"/>
      <c r="B127" s="50"/>
      <c r="C127" s="20" t="s">
        <v>111</v>
      </c>
      <c r="D127" s="40">
        <f>ROUND($Q$1*'Evaluare Gherla'!D127,1)</f>
        <v>49.5</v>
      </c>
      <c r="E127" s="39">
        <f>ROUND($Q$1*'Evaluare Gherla'!E127,-2)</f>
        <v>66000</v>
      </c>
      <c r="F127" s="39">
        <f>ROUND($Q$1*'Evaluare Gherla'!F127,-2)</f>
        <v>72600</v>
      </c>
      <c r="G127" s="39">
        <f>ROUND($Q$1*'Evaluare Gherla'!G127,-2)</f>
        <v>79200</v>
      </c>
      <c r="H127" s="39">
        <f>ROUND($Q$1*'Evaluare Gherla'!H127,-2)</f>
        <v>85800</v>
      </c>
      <c r="I127" s="39">
        <f>ROUND($Q$1*'Evaluare Gherla'!I127,-2)</f>
        <v>95700</v>
      </c>
      <c r="J127" s="39">
        <f>ROUND($Q$1*'Evaluare Gherla'!J127,-2)</f>
        <v>105600</v>
      </c>
      <c r="K127" s="39">
        <f>ROUND($Q$1*'Evaluare Gherla'!K127,-2)</f>
        <v>115500</v>
      </c>
      <c r="L127" s="39">
        <f>ROUND($Q$1*'Evaluare Gherla'!L127,-2)</f>
        <v>198000</v>
      </c>
      <c r="M127" s="39">
        <f>ROUND($Q$1*'Evaluare Gherla'!M127,-2)</f>
        <v>16500</v>
      </c>
      <c r="N127" s="29"/>
      <c r="O127" s="39">
        <f>ROUND($Q$1*'Evaluare Gherla'!O127,-2)</f>
        <v>0</v>
      </c>
      <c r="P127" s="29"/>
      <c r="R127" s="5"/>
    </row>
    <row r="128" spans="1:18" ht="15.75">
      <c r="A128" s="47"/>
      <c r="B128" s="50"/>
      <c r="C128" s="20" t="s">
        <v>112</v>
      </c>
      <c r="D128" s="40">
        <f>ROUND($Q$1*'Evaluare Gherla'!D128,1)</f>
        <v>9.9</v>
      </c>
      <c r="E128" s="39">
        <f>ROUND($Q$1*'Evaluare Gherla'!E128,-2)</f>
        <v>13200</v>
      </c>
      <c r="F128" s="39">
        <f>ROUND($Q$1*'Evaluare Gherla'!F128,-2)</f>
        <v>16500</v>
      </c>
      <c r="G128" s="39">
        <f>ROUND($Q$1*'Evaluare Gherla'!G128,-2)</f>
        <v>19800</v>
      </c>
      <c r="H128" s="39">
        <f>ROUND($Q$1*'Evaluare Gherla'!H128,-2)</f>
        <v>26400</v>
      </c>
      <c r="I128" s="39">
        <f>ROUND($Q$1*'Evaluare Gherla'!I128,-2)</f>
        <v>33000</v>
      </c>
      <c r="J128" s="39">
        <f>ROUND($Q$1*'Evaluare Gherla'!J128,-2)</f>
        <v>36300</v>
      </c>
      <c r="K128" s="39">
        <f>ROUND($Q$1*'Evaluare Gherla'!K128,-2)</f>
        <v>49500</v>
      </c>
      <c r="L128" s="29"/>
      <c r="M128" s="29"/>
      <c r="N128" s="29"/>
      <c r="O128" s="39">
        <f>ROUND($Q$1*'Evaluare Gherla'!O128,-2)</f>
        <v>0</v>
      </c>
      <c r="P128" s="29"/>
      <c r="R128" s="5"/>
    </row>
    <row r="129" spans="1:18" ht="15.75">
      <c r="A129" s="47"/>
      <c r="B129" s="50"/>
      <c r="C129" s="20" t="s">
        <v>113</v>
      </c>
      <c r="D129" s="40">
        <f>ROUND($Q$1*'Evaluare Gherla'!D129,1)</f>
        <v>49.5</v>
      </c>
      <c r="E129" s="39">
        <f>ROUND($Q$1*'Evaluare Gherla'!E129,-2)</f>
        <v>66000</v>
      </c>
      <c r="F129" s="39">
        <f>ROUND($Q$1*'Evaluare Gherla'!F129,-2)</f>
        <v>72600</v>
      </c>
      <c r="G129" s="39">
        <f>ROUND($Q$1*'Evaluare Gherla'!G129,-2)</f>
        <v>79200</v>
      </c>
      <c r="H129" s="39">
        <f>ROUND($Q$1*'Evaluare Gherla'!H129,-2)</f>
        <v>85800</v>
      </c>
      <c r="I129" s="39">
        <f>ROUND($Q$1*'Evaluare Gherla'!I129,-2)</f>
        <v>95700</v>
      </c>
      <c r="J129" s="39">
        <f>ROUND($Q$1*'Evaluare Gherla'!J129,-2)</f>
        <v>105600</v>
      </c>
      <c r="K129" s="39">
        <f>ROUND($Q$1*'Evaluare Gherla'!K129,-2)</f>
        <v>115500</v>
      </c>
      <c r="L129" s="39">
        <f>ROUND($Q$1*'Evaluare Gherla'!L129,-2)</f>
        <v>198000</v>
      </c>
      <c r="M129" s="39">
        <f>ROUND($Q$1*'Evaluare Gherla'!M129,-2)</f>
        <v>16500</v>
      </c>
      <c r="N129" s="29"/>
      <c r="O129" s="39">
        <f>ROUND($Q$1*'Evaluare Gherla'!O129,-2)</f>
        <v>0</v>
      </c>
      <c r="P129" s="29"/>
      <c r="R129" s="5"/>
    </row>
    <row r="130" spans="1:18" ht="15.75">
      <c r="A130" s="48"/>
      <c r="B130" s="51"/>
      <c r="C130" s="20" t="s">
        <v>114</v>
      </c>
      <c r="D130" s="40">
        <f>ROUND($Q$1*'Evaluare Gherla'!D130,1)</f>
        <v>9.9</v>
      </c>
      <c r="E130" s="39">
        <f>ROUND($Q$1*'Evaluare Gherla'!E130,-2)</f>
        <v>11600</v>
      </c>
      <c r="F130" s="39">
        <f>ROUND($Q$1*'Evaluare Gherla'!F130,-2)</f>
        <v>14900</v>
      </c>
      <c r="G130" s="39">
        <f>ROUND($Q$1*'Evaluare Gherla'!G130,-2)</f>
        <v>19800</v>
      </c>
      <c r="H130" s="39">
        <f>ROUND($Q$1*'Evaluare Gherla'!H130,-2)</f>
        <v>23100</v>
      </c>
      <c r="I130" s="39">
        <f>ROUND($Q$1*'Evaluare Gherla'!I130,-2)</f>
        <v>26400</v>
      </c>
      <c r="J130" s="39">
        <f>ROUND($Q$1*'Evaluare Gherla'!J130,-2)</f>
        <v>29700</v>
      </c>
      <c r="K130" s="39">
        <f>ROUND($Q$1*'Evaluare Gherla'!K130,-2)</f>
        <v>33000</v>
      </c>
      <c r="L130" s="29"/>
      <c r="M130" s="29"/>
      <c r="N130" s="29"/>
      <c r="O130" s="39">
        <f>ROUND($Q$1*'Evaluare Gherla'!O130,-2)</f>
        <v>0</v>
      </c>
      <c r="P130" s="29"/>
      <c r="R130" s="5"/>
    </row>
    <row r="131" spans="1:18" ht="15.75">
      <c r="A131" s="46">
        <f>A126+1</f>
        <v>12</v>
      </c>
      <c r="B131" s="49" t="s">
        <v>53</v>
      </c>
      <c r="C131" s="20" t="s">
        <v>53</v>
      </c>
      <c r="D131" s="40">
        <f>ROUND($Q$1*'Evaluare Gherla'!D131,1)</f>
        <v>66</v>
      </c>
      <c r="E131" s="39">
        <f>ROUND($Q$1*'Evaluare Gherla'!E131,-2)</f>
        <v>99000</v>
      </c>
      <c r="F131" s="39">
        <f>ROUND($Q$1*'Evaluare Gherla'!F131,-2)</f>
        <v>108900</v>
      </c>
      <c r="G131" s="39">
        <f>ROUND($Q$1*'Evaluare Gherla'!G131,-2)</f>
        <v>118800</v>
      </c>
      <c r="H131" s="39">
        <f>ROUND($Q$1*'Evaluare Gherla'!H131,-2)</f>
        <v>132000</v>
      </c>
      <c r="I131" s="39">
        <f>ROUND($Q$1*'Evaluare Gherla'!I131,-2)</f>
        <v>145200</v>
      </c>
      <c r="J131" s="39">
        <f>ROUND($Q$1*'Evaluare Gherla'!J131,-2)</f>
        <v>158400</v>
      </c>
      <c r="K131" s="39">
        <f>ROUND($Q$1*'Evaluare Gherla'!K131,-2)</f>
        <v>174900</v>
      </c>
      <c r="L131" s="39">
        <f>ROUND($Q$1*'Evaluare Gherla'!L131,-2)</f>
        <v>264000</v>
      </c>
      <c r="M131" s="39">
        <f>ROUND($Q$1*'Evaluare Gherla'!M131,-2)</f>
        <v>16500</v>
      </c>
      <c r="N131" s="39">
        <f>ROUND($Q$1*'Evaluare Gherla'!N131,-1)</f>
        <v>990</v>
      </c>
      <c r="O131" s="39">
        <f>ROUND($Q$1*'Evaluare Gherla'!O131,-2)</f>
        <v>800</v>
      </c>
      <c r="P131" s="39">
        <f>ROUND($Q$1*'Evaluare Gherla'!P131,-1)</f>
        <v>330</v>
      </c>
      <c r="R131" s="5"/>
    </row>
    <row r="132" spans="1:18" ht="15.75">
      <c r="A132" s="47"/>
      <c r="B132" s="50"/>
      <c r="C132" s="20" t="s">
        <v>115</v>
      </c>
      <c r="D132" s="40">
        <f>ROUND($Q$1*'Evaluare Gherla'!D132,1)</f>
        <v>26.4</v>
      </c>
      <c r="E132" s="39">
        <f>ROUND($Q$1*'Evaluare Gherla'!E132,-2)</f>
        <v>13200</v>
      </c>
      <c r="F132" s="39">
        <f>ROUND($Q$1*'Evaluare Gherla'!F132,-2)</f>
        <v>16500</v>
      </c>
      <c r="G132" s="39">
        <f>ROUND($Q$1*'Evaluare Gherla'!G132,-2)</f>
        <v>19800</v>
      </c>
      <c r="H132" s="39">
        <f>ROUND($Q$1*'Evaluare Gherla'!H132,-2)</f>
        <v>23100</v>
      </c>
      <c r="I132" s="39">
        <f>ROUND($Q$1*'Evaluare Gherla'!I132,-2)</f>
        <v>24800</v>
      </c>
      <c r="J132" s="39">
        <f>ROUND($Q$1*'Evaluare Gherla'!J132,-2)</f>
        <v>33000</v>
      </c>
      <c r="K132" s="39">
        <f>ROUND($Q$1*'Evaluare Gherla'!K132,-2)</f>
        <v>39600</v>
      </c>
      <c r="L132" s="29"/>
      <c r="M132" s="29"/>
      <c r="N132" s="29"/>
      <c r="O132" s="39">
        <f>ROUND($Q$1*'Evaluare Gherla'!O132,-2)</f>
        <v>0</v>
      </c>
      <c r="P132" s="29"/>
      <c r="R132" s="5"/>
    </row>
    <row r="133" spans="1:18" ht="15.75">
      <c r="A133" s="47"/>
      <c r="B133" s="50"/>
      <c r="C133" s="20" t="s">
        <v>116</v>
      </c>
      <c r="D133" s="40">
        <f>ROUND($Q$1*'Evaluare Gherla'!D133,1)</f>
        <v>66</v>
      </c>
      <c r="E133" s="39">
        <f>ROUND($Q$1*'Evaluare Gherla'!E133,-2)</f>
        <v>99000</v>
      </c>
      <c r="F133" s="39">
        <f>ROUND($Q$1*'Evaluare Gherla'!F133,-2)</f>
        <v>108900</v>
      </c>
      <c r="G133" s="39">
        <f>ROUND($Q$1*'Evaluare Gherla'!G133,-2)</f>
        <v>118800</v>
      </c>
      <c r="H133" s="39">
        <f>ROUND($Q$1*'Evaluare Gherla'!H133,-2)</f>
        <v>132000</v>
      </c>
      <c r="I133" s="39">
        <f>ROUND($Q$1*'Evaluare Gherla'!I133,-2)</f>
        <v>145200</v>
      </c>
      <c r="J133" s="39">
        <f>ROUND($Q$1*'Evaluare Gherla'!J133,-2)</f>
        <v>158400</v>
      </c>
      <c r="K133" s="39">
        <f>ROUND($Q$1*'Evaluare Gherla'!K133,-2)</f>
        <v>174900</v>
      </c>
      <c r="L133" s="39">
        <f>ROUND($Q$1*'Evaluare Gherla'!L133,-2)</f>
        <v>264000</v>
      </c>
      <c r="M133" s="39">
        <f>ROUND($Q$1*'Evaluare Gherla'!M133,-2)</f>
        <v>16500</v>
      </c>
      <c r="N133" s="39">
        <f>ROUND($Q$1*'Evaluare Gherla'!N133,-1)</f>
        <v>990</v>
      </c>
      <c r="O133" s="39">
        <f>ROUND($Q$1*'Evaluare Gherla'!O133,-2)</f>
        <v>1200</v>
      </c>
      <c r="P133" s="39">
        <f>ROUND($Q$1*'Evaluare Gherla'!P133,-1)</f>
        <v>330</v>
      </c>
      <c r="R133" s="5"/>
    </row>
    <row r="134" spans="1:18" ht="15.75">
      <c r="A134" s="48"/>
      <c r="B134" s="51"/>
      <c r="C134" s="20" t="s">
        <v>117</v>
      </c>
      <c r="D134" s="40">
        <f>ROUND($Q$1*'Evaluare Gherla'!D134,1)</f>
        <v>26.4</v>
      </c>
      <c r="E134" s="39">
        <f>ROUND($Q$1*'Evaluare Gherla'!E134,-2)</f>
        <v>13200</v>
      </c>
      <c r="F134" s="39">
        <f>ROUND($Q$1*'Evaluare Gherla'!F134,-2)</f>
        <v>16500</v>
      </c>
      <c r="G134" s="39">
        <f>ROUND($Q$1*'Evaluare Gherla'!G134,-2)</f>
        <v>19800</v>
      </c>
      <c r="H134" s="39">
        <f>ROUND($Q$1*'Evaluare Gherla'!H134,-2)</f>
        <v>23100</v>
      </c>
      <c r="I134" s="39">
        <f>ROUND($Q$1*'Evaluare Gherla'!I134,-2)</f>
        <v>24800</v>
      </c>
      <c r="J134" s="39">
        <f>ROUND($Q$1*'Evaluare Gherla'!J134,-2)</f>
        <v>33000</v>
      </c>
      <c r="K134" s="39">
        <f>ROUND($Q$1*'Evaluare Gherla'!K134,-2)</f>
        <v>39600</v>
      </c>
      <c r="L134" s="29"/>
      <c r="M134" s="29"/>
      <c r="N134" s="29"/>
      <c r="O134" s="39">
        <f>ROUND($Q$1*'Evaluare Gherla'!O134,-2)</f>
        <v>0</v>
      </c>
      <c r="P134" s="29"/>
      <c r="R134" s="5"/>
    </row>
    <row r="135" spans="1:18" ht="15.75">
      <c r="A135" s="46">
        <f>A131+1</f>
        <v>13</v>
      </c>
      <c r="B135" s="49" t="s">
        <v>24</v>
      </c>
      <c r="C135" s="20" t="s">
        <v>24</v>
      </c>
      <c r="D135" s="40">
        <f>ROUND($Q$1*'Evaluare Gherla'!D135,1)</f>
        <v>19.8</v>
      </c>
      <c r="E135" s="39">
        <f>ROUND($Q$1*'Evaluare Gherla'!E135,-2)</f>
        <v>26400</v>
      </c>
      <c r="F135" s="39">
        <f>ROUND($Q$1*'Evaluare Gherla'!F135,-2)</f>
        <v>33000</v>
      </c>
      <c r="G135" s="39">
        <f>ROUND($Q$1*'Evaluare Gherla'!G135,-2)</f>
        <v>39600</v>
      </c>
      <c r="H135" s="39">
        <f>ROUND($Q$1*'Evaluare Gherla'!H135,-2)</f>
        <v>46200</v>
      </c>
      <c r="I135" s="39">
        <f>ROUND($Q$1*'Evaluare Gherla'!I135,-2)</f>
        <v>49500</v>
      </c>
      <c r="J135" s="39">
        <f>ROUND($Q$1*'Evaluare Gherla'!J135,-2)</f>
        <v>66000</v>
      </c>
      <c r="K135" s="39">
        <f>ROUND($Q$1*'Evaluare Gherla'!K135,-2)</f>
        <v>82500</v>
      </c>
      <c r="L135" s="39">
        <f>ROUND($Q$1*'Evaluare Gherla'!L135,-2)</f>
        <v>99000</v>
      </c>
      <c r="M135" s="39">
        <f>ROUND($Q$1*'Evaluare Gherla'!M135,-2)</f>
        <v>16500</v>
      </c>
      <c r="N135" s="39">
        <f>ROUND($Q$1*'Evaluare Gherla'!N135,-1)</f>
        <v>830</v>
      </c>
      <c r="O135" s="39">
        <f>ROUND($Q$1*'Evaluare Gherla'!O135,-2)</f>
        <v>700</v>
      </c>
      <c r="P135" s="39">
        <f>ROUND($Q$1*'Evaluare Gherla'!P135,-1)</f>
        <v>330</v>
      </c>
      <c r="R135" s="5"/>
    </row>
    <row r="136" spans="1:18" ht="15.75">
      <c r="A136" s="47"/>
      <c r="B136" s="50"/>
      <c r="C136" s="20" t="s">
        <v>118</v>
      </c>
      <c r="D136" s="40">
        <f>ROUND($Q$1*'Evaluare Gherla'!D136,1)</f>
        <v>33</v>
      </c>
      <c r="E136" s="39">
        <f>ROUND($Q$1*'Evaluare Gherla'!E136,-2)</f>
        <v>33000</v>
      </c>
      <c r="F136" s="39">
        <f>ROUND($Q$1*'Evaluare Gherla'!F136,-2)</f>
        <v>49500</v>
      </c>
      <c r="G136" s="39">
        <f>ROUND($Q$1*'Evaluare Gherla'!G136,-2)</f>
        <v>66000</v>
      </c>
      <c r="H136" s="39">
        <f>ROUND($Q$1*'Evaluare Gherla'!H136,-2)</f>
        <v>72600</v>
      </c>
      <c r="I136" s="39">
        <f>ROUND($Q$1*'Evaluare Gherla'!I136,-2)</f>
        <v>82500</v>
      </c>
      <c r="J136" s="39">
        <f>ROUND($Q$1*'Evaluare Gherla'!J136,-2)</f>
        <v>92400</v>
      </c>
      <c r="K136" s="39">
        <f>ROUND($Q$1*'Evaluare Gherla'!K136,-2)</f>
        <v>99000</v>
      </c>
      <c r="L136" s="39">
        <f>ROUND($Q$1*'Evaluare Gherla'!L136,-2)</f>
        <v>198000</v>
      </c>
      <c r="M136" s="39">
        <f>ROUND($Q$1*'Evaluare Gherla'!M136,-2)</f>
        <v>16500</v>
      </c>
      <c r="N136" s="29"/>
      <c r="O136" s="39">
        <f>ROUND($Q$1*'Evaluare Gherla'!O136,-2)</f>
        <v>0</v>
      </c>
      <c r="P136" s="29"/>
      <c r="R136" s="5"/>
    </row>
    <row r="137" spans="1:18" ht="15.75">
      <c r="A137" s="47"/>
      <c r="B137" s="50"/>
      <c r="C137" s="20" t="s">
        <v>119</v>
      </c>
      <c r="D137" s="40">
        <f>ROUND($Q$1*'Evaluare Gherla'!D137,1)</f>
        <v>33</v>
      </c>
      <c r="E137" s="39">
        <f>ROUND($Q$1*'Evaluare Gherla'!E137,-2)</f>
        <v>33000</v>
      </c>
      <c r="F137" s="39">
        <f>ROUND($Q$1*'Evaluare Gherla'!F137,-2)</f>
        <v>49500</v>
      </c>
      <c r="G137" s="39">
        <f>ROUND($Q$1*'Evaluare Gherla'!G137,-2)</f>
        <v>66000</v>
      </c>
      <c r="H137" s="39">
        <f>ROUND($Q$1*'Evaluare Gherla'!H137,-2)</f>
        <v>72600</v>
      </c>
      <c r="I137" s="39">
        <f>ROUND($Q$1*'Evaluare Gherla'!I137,-2)</f>
        <v>82500</v>
      </c>
      <c r="J137" s="39">
        <f>ROUND($Q$1*'Evaluare Gherla'!J137,-2)</f>
        <v>92400</v>
      </c>
      <c r="K137" s="39">
        <f>ROUND($Q$1*'Evaluare Gherla'!K137,-2)</f>
        <v>99000</v>
      </c>
      <c r="L137" s="39">
        <f>ROUND($Q$1*'Evaluare Gherla'!L137,-2)</f>
        <v>198000</v>
      </c>
      <c r="M137" s="39">
        <f>ROUND($Q$1*'Evaluare Gherla'!M137,-2)</f>
        <v>16500</v>
      </c>
      <c r="N137" s="29"/>
      <c r="O137" s="39">
        <f>ROUND($Q$1*'Evaluare Gherla'!O137,-2)</f>
        <v>0</v>
      </c>
      <c r="P137" s="29"/>
      <c r="R137" s="5"/>
    </row>
    <row r="138" spans="1:18" ht="15.75">
      <c r="A138" s="47"/>
      <c r="B138" s="50"/>
      <c r="C138" s="20" t="s">
        <v>120</v>
      </c>
      <c r="D138" s="40">
        <f>ROUND($Q$1*'Evaluare Gherla'!D138,1)</f>
        <v>13.2</v>
      </c>
      <c r="E138" s="39">
        <f>ROUND($Q$1*'Evaluare Gherla'!E138,-2)</f>
        <v>16500</v>
      </c>
      <c r="F138" s="39">
        <f>ROUND($Q$1*'Evaluare Gherla'!F138,-2)</f>
        <v>19800</v>
      </c>
      <c r="G138" s="39">
        <f>ROUND($Q$1*'Evaluare Gherla'!G138,-2)</f>
        <v>23100</v>
      </c>
      <c r="H138" s="39">
        <f>ROUND($Q$1*'Evaluare Gherla'!H138,-2)</f>
        <v>26400</v>
      </c>
      <c r="I138" s="39">
        <f>ROUND($Q$1*'Evaluare Gherla'!I138,-2)</f>
        <v>33000</v>
      </c>
      <c r="J138" s="39">
        <f>ROUND($Q$1*'Evaluare Gherla'!J138,-2)</f>
        <v>39600</v>
      </c>
      <c r="K138" s="39">
        <f>ROUND($Q$1*'Evaluare Gherla'!K138,-2)</f>
        <v>46200</v>
      </c>
      <c r="L138" s="29"/>
      <c r="M138" s="29"/>
      <c r="N138" s="29"/>
      <c r="O138" s="39">
        <f>ROUND($Q$1*'Evaluare Gherla'!O138,-2)</f>
        <v>0</v>
      </c>
      <c r="P138" s="29"/>
      <c r="R138" s="5"/>
    </row>
    <row r="139" spans="1:18" ht="15.75">
      <c r="A139" s="47"/>
      <c r="B139" s="50"/>
      <c r="C139" s="20" t="s">
        <v>121</v>
      </c>
      <c r="D139" s="40">
        <f>ROUND($Q$1*'Evaluare Gherla'!D139,1)</f>
        <v>8.3</v>
      </c>
      <c r="E139" s="39">
        <f>ROUND($Q$1*'Evaluare Gherla'!E139,-2)</f>
        <v>13200</v>
      </c>
      <c r="F139" s="39">
        <f>ROUND($Q$1*'Evaluare Gherla'!F139,-2)</f>
        <v>14900</v>
      </c>
      <c r="G139" s="39">
        <f>ROUND($Q$1*'Evaluare Gherla'!G139,-2)</f>
        <v>16500</v>
      </c>
      <c r="H139" s="39">
        <f>ROUND($Q$1*'Evaluare Gherla'!H139,-2)</f>
        <v>19800</v>
      </c>
      <c r="I139" s="39">
        <f>ROUND($Q$1*'Evaluare Gherla'!I139,-2)</f>
        <v>26400</v>
      </c>
      <c r="J139" s="39">
        <f>ROUND($Q$1*'Evaluare Gherla'!J139,-2)</f>
        <v>33000</v>
      </c>
      <c r="K139" s="39">
        <f>ROUND($Q$1*'Evaluare Gherla'!K139,-2)</f>
        <v>39600</v>
      </c>
      <c r="L139" s="29"/>
      <c r="M139" s="29"/>
      <c r="N139" s="29"/>
      <c r="O139" s="39">
        <f>ROUND($Q$1*'Evaluare Gherla'!O139,-2)</f>
        <v>0</v>
      </c>
      <c r="P139" s="29"/>
      <c r="R139" s="5"/>
    </row>
    <row r="140" spans="1:18" ht="15.75">
      <c r="A140" s="48"/>
      <c r="B140" s="51"/>
      <c r="C140" s="20" t="s">
        <v>122</v>
      </c>
      <c r="D140" s="40">
        <f>ROUND($Q$1*'Evaluare Gherla'!D140,1)</f>
        <v>9.9</v>
      </c>
      <c r="E140" s="39">
        <f>ROUND($Q$1*'Evaluare Gherla'!E140,-2)</f>
        <v>19800</v>
      </c>
      <c r="F140" s="39">
        <f>ROUND($Q$1*'Evaluare Gherla'!F140,-2)</f>
        <v>23100</v>
      </c>
      <c r="G140" s="39">
        <f>ROUND($Q$1*'Evaluare Gherla'!G140,-2)</f>
        <v>26400</v>
      </c>
      <c r="H140" s="39">
        <f>ROUND($Q$1*'Evaluare Gherla'!H140,-2)</f>
        <v>29700</v>
      </c>
      <c r="I140" s="39">
        <f>ROUND($Q$1*'Evaluare Gherla'!I140,-2)</f>
        <v>39600</v>
      </c>
      <c r="J140" s="39">
        <f>ROUND($Q$1*'Evaluare Gherla'!J140,-2)</f>
        <v>46200</v>
      </c>
      <c r="K140" s="39">
        <f>ROUND($Q$1*'Evaluare Gherla'!K140,-2)</f>
        <v>52800</v>
      </c>
      <c r="L140" s="29"/>
      <c r="M140" s="29"/>
      <c r="N140" s="29"/>
      <c r="O140" s="39">
        <f>ROUND($Q$1*'Evaluare Gherla'!O140,-2)</f>
        <v>0</v>
      </c>
      <c r="P140" s="29"/>
      <c r="R140" s="5"/>
    </row>
    <row r="141" spans="1:18" ht="15.75">
      <c r="A141" s="46">
        <f>A135+1</f>
        <v>14</v>
      </c>
      <c r="B141" s="49" t="s">
        <v>34</v>
      </c>
      <c r="C141" s="20" t="s">
        <v>34</v>
      </c>
      <c r="D141" s="40">
        <f>ROUND($Q$1*'Evaluare Gherla'!D141,1)</f>
        <v>8.3</v>
      </c>
      <c r="E141" s="39">
        <f>ROUND($Q$1*'Evaluare Gherla'!E141,-2)</f>
        <v>16500</v>
      </c>
      <c r="F141" s="39">
        <f>ROUND($Q$1*'Evaluare Gherla'!F141,-2)</f>
        <v>19800</v>
      </c>
      <c r="G141" s="39">
        <f>ROUND($Q$1*'Evaluare Gherla'!G141,-2)</f>
        <v>23100</v>
      </c>
      <c r="H141" s="39">
        <f>ROUND($Q$1*'Evaluare Gherla'!H141,-2)</f>
        <v>26400</v>
      </c>
      <c r="I141" s="39">
        <f>ROUND($Q$1*'Evaluare Gherla'!I141,-2)</f>
        <v>29700</v>
      </c>
      <c r="J141" s="39">
        <f>ROUND($Q$1*'Evaluare Gherla'!J141,-2)</f>
        <v>33000</v>
      </c>
      <c r="K141" s="39">
        <f>ROUND($Q$1*'Evaluare Gherla'!K141,-2)</f>
        <v>39600</v>
      </c>
      <c r="L141" s="39">
        <f>ROUND($Q$1*'Evaluare Gherla'!L141,-2)</f>
        <v>132000</v>
      </c>
      <c r="M141" s="39">
        <f>ROUND($Q$1*'Evaluare Gherla'!M141,-2)</f>
        <v>9900</v>
      </c>
      <c r="N141" s="39">
        <f>ROUND($Q$1*'Evaluare Gherla'!N141,-1)</f>
        <v>500</v>
      </c>
      <c r="O141" s="39">
        <f>ROUND($Q$1*'Evaluare Gherla'!O141,-2)</f>
        <v>400</v>
      </c>
      <c r="P141" s="39">
        <f>ROUND($Q$1*'Evaluare Gherla'!P141,-1)</f>
        <v>230</v>
      </c>
      <c r="R141" s="5"/>
    </row>
    <row r="142" spans="1:18" ht="15.75">
      <c r="A142" s="47"/>
      <c r="B142" s="50"/>
      <c r="C142" s="20" t="s">
        <v>123</v>
      </c>
      <c r="D142" s="40">
        <f>ROUND($Q$1*'Evaluare Gherla'!D142,1)</f>
        <v>3.3</v>
      </c>
      <c r="E142" s="39">
        <f>ROUND($Q$1*'Evaluare Gherla'!E142,-2)</f>
        <v>9900</v>
      </c>
      <c r="F142" s="39">
        <f>ROUND($Q$1*'Evaluare Gherla'!F142,-2)</f>
        <v>11600</v>
      </c>
      <c r="G142" s="39">
        <f>ROUND($Q$1*'Evaluare Gherla'!G142,-2)</f>
        <v>13200</v>
      </c>
      <c r="H142" s="39">
        <f>ROUND($Q$1*'Evaluare Gherla'!H142,-2)</f>
        <v>16500</v>
      </c>
      <c r="I142" s="39">
        <f>ROUND($Q$1*'Evaluare Gherla'!I142,-2)</f>
        <v>19800</v>
      </c>
      <c r="J142" s="39">
        <f>ROUND($Q$1*'Evaluare Gherla'!J142,-2)</f>
        <v>23100</v>
      </c>
      <c r="K142" s="39">
        <f>ROUND($Q$1*'Evaluare Gherla'!K142,-2)</f>
        <v>26400</v>
      </c>
      <c r="L142" s="29"/>
      <c r="M142" s="29"/>
      <c r="N142" s="29"/>
      <c r="O142" s="39">
        <f>ROUND($Q$1*'Evaluare Gherla'!O142,-2)</f>
        <v>0</v>
      </c>
      <c r="P142" s="29"/>
      <c r="R142" s="5"/>
    </row>
    <row r="143" spans="1:18" ht="15.75">
      <c r="A143" s="47"/>
      <c r="B143" s="50"/>
      <c r="C143" s="20" t="s">
        <v>124</v>
      </c>
      <c r="D143" s="40">
        <f>ROUND($Q$1*'Evaluare Gherla'!D143,1)</f>
        <v>6.6</v>
      </c>
      <c r="E143" s="39">
        <f>ROUND($Q$1*'Evaluare Gherla'!E143,-2)</f>
        <v>16500</v>
      </c>
      <c r="F143" s="39">
        <f>ROUND($Q$1*'Evaluare Gherla'!F143,-2)</f>
        <v>19800</v>
      </c>
      <c r="G143" s="39">
        <f>ROUND($Q$1*'Evaluare Gherla'!G143,-2)</f>
        <v>23100</v>
      </c>
      <c r="H143" s="39">
        <f>ROUND($Q$1*'Evaluare Gherla'!H143,-2)</f>
        <v>26400</v>
      </c>
      <c r="I143" s="39">
        <f>ROUND($Q$1*'Evaluare Gherla'!I143,-2)</f>
        <v>29700</v>
      </c>
      <c r="J143" s="39">
        <f>ROUND($Q$1*'Evaluare Gherla'!J143,-2)</f>
        <v>33000</v>
      </c>
      <c r="K143" s="39">
        <f>ROUND($Q$1*'Evaluare Gherla'!K143,-2)</f>
        <v>39600</v>
      </c>
      <c r="L143" s="39">
        <f>ROUND($Q$1*'Evaluare Gherla'!L143,-2)</f>
        <v>132000</v>
      </c>
      <c r="M143" s="39">
        <f>ROUND($Q$1*'Evaluare Gherla'!M143,-2)</f>
        <v>19800</v>
      </c>
      <c r="N143" s="29"/>
      <c r="O143" s="39">
        <f>ROUND($Q$1*'Evaluare Gherla'!O143,-2)</f>
        <v>0</v>
      </c>
      <c r="P143" s="29"/>
      <c r="R143" s="5"/>
    </row>
    <row r="144" spans="1:18" ht="15.75">
      <c r="A144" s="47"/>
      <c r="B144" s="50"/>
      <c r="C144" s="20" t="s">
        <v>125</v>
      </c>
      <c r="D144" s="40">
        <f>ROUND($Q$1*'Evaluare Gherla'!D144,1)</f>
        <v>6.6</v>
      </c>
      <c r="E144" s="39">
        <f>ROUND($Q$1*'Evaluare Gherla'!E144,-2)</f>
        <v>16500</v>
      </c>
      <c r="F144" s="39">
        <f>ROUND($Q$1*'Evaluare Gherla'!F144,-2)</f>
        <v>19800</v>
      </c>
      <c r="G144" s="39">
        <f>ROUND($Q$1*'Evaluare Gherla'!G144,-2)</f>
        <v>23100</v>
      </c>
      <c r="H144" s="39">
        <f>ROUND($Q$1*'Evaluare Gherla'!H144,-2)</f>
        <v>26400</v>
      </c>
      <c r="I144" s="39">
        <f>ROUND($Q$1*'Evaluare Gherla'!I144,-2)</f>
        <v>29700</v>
      </c>
      <c r="J144" s="39">
        <f>ROUND($Q$1*'Evaluare Gherla'!J144,-2)</f>
        <v>33000</v>
      </c>
      <c r="K144" s="39">
        <f>ROUND($Q$1*'Evaluare Gherla'!K144,-2)</f>
        <v>39600</v>
      </c>
      <c r="L144" s="39">
        <f>ROUND($Q$1*'Evaluare Gherla'!L144,-2)</f>
        <v>132000</v>
      </c>
      <c r="M144" s="39">
        <f>ROUND($Q$1*'Evaluare Gherla'!M144,-2)</f>
        <v>19800</v>
      </c>
      <c r="N144" s="29"/>
      <c r="O144" s="39">
        <f>ROUND($Q$1*'Evaluare Gherla'!O144,-2)</f>
        <v>0</v>
      </c>
      <c r="P144" s="29"/>
      <c r="R144" s="5"/>
    </row>
    <row r="145" spans="1:18" ht="15.75">
      <c r="A145" s="47"/>
      <c r="B145" s="50"/>
      <c r="C145" s="20" t="s">
        <v>126</v>
      </c>
      <c r="D145" s="40">
        <f>ROUND($Q$1*'Evaluare Gherla'!D145,1)</f>
        <v>3.3</v>
      </c>
      <c r="E145" s="39">
        <f>ROUND($Q$1*'Evaluare Gherla'!E145,-2)</f>
        <v>9900</v>
      </c>
      <c r="F145" s="39">
        <f>ROUND($Q$1*'Evaluare Gherla'!F145,-2)</f>
        <v>11600</v>
      </c>
      <c r="G145" s="39">
        <f>ROUND($Q$1*'Evaluare Gherla'!G145,-2)</f>
        <v>13200</v>
      </c>
      <c r="H145" s="39">
        <f>ROUND($Q$1*'Evaluare Gherla'!H145,-2)</f>
        <v>16500</v>
      </c>
      <c r="I145" s="39">
        <f>ROUND($Q$1*'Evaluare Gherla'!I145,-2)</f>
        <v>19800</v>
      </c>
      <c r="J145" s="39">
        <f>ROUND($Q$1*'Evaluare Gherla'!J145,-2)</f>
        <v>23100</v>
      </c>
      <c r="K145" s="39">
        <f>ROUND($Q$1*'Evaluare Gherla'!K145,-2)</f>
        <v>26400</v>
      </c>
      <c r="L145" s="39">
        <f>ROUND($Q$1*'Evaluare Gherla'!L145,-2)</f>
        <v>132000</v>
      </c>
      <c r="M145" s="29"/>
      <c r="N145" s="29"/>
      <c r="O145" s="39">
        <f>ROUND($Q$1*'Evaluare Gherla'!O145,-2)</f>
        <v>0</v>
      </c>
      <c r="P145" s="29"/>
      <c r="R145" s="5"/>
    </row>
    <row r="146" spans="1:18" ht="15.75">
      <c r="A146" s="47"/>
      <c r="B146" s="50"/>
      <c r="C146" s="20" t="s">
        <v>127</v>
      </c>
      <c r="D146" s="40">
        <f>ROUND($Q$1*'Evaluare Gherla'!D146,1)</f>
        <v>6.6</v>
      </c>
      <c r="E146" s="39">
        <f>ROUND($Q$1*'Evaluare Gherla'!E146,-2)</f>
        <v>16500</v>
      </c>
      <c r="F146" s="39">
        <f>ROUND($Q$1*'Evaluare Gherla'!F146,-2)</f>
        <v>19800</v>
      </c>
      <c r="G146" s="39">
        <f>ROUND($Q$1*'Evaluare Gherla'!G146,-2)</f>
        <v>23100</v>
      </c>
      <c r="H146" s="39">
        <f>ROUND($Q$1*'Evaluare Gherla'!H146,-2)</f>
        <v>26400</v>
      </c>
      <c r="I146" s="39">
        <f>ROUND($Q$1*'Evaluare Gherla'!I146,-2)</f>
        <v>29700</v>
      </c>
      <c r="J146" s="39">
        <f>ROUND($Q$1*'Evaluare Gherla'!J146,-2)</f>
        <v>33000</v>
      </c>
      <c r="K146" s="39">
        <f>ROUND($Q$1*'Evaluare Gherla'!K146,-2)</f>
        <v>39600</v>
      </c>
      <c r="L146" s="39">
        <f>ROUND($Q$1*'Evaluare Gherla'!L146,-2)</f>
        <v>132000</v>
      </c>
      <c r="M146" s="39">
        <f>ROUND($Q$1*'Evaluare Gherla'!M146,-2)</f>
        <v>19800</v>
      </c>
      <c r="N146" s="29"/>
      <c r="O146" s="39">
        <f>ROUND($Q$1*'Evaluare Gherla'!O146,-2)</f>
        <v>0</v>
      </c>
      <c r="P146" s="29"/>
      <c r="R146" s="5"/>
    </row>
    <row r="147" spans="1:18" ht="15.75">
      <c r="A147" s="47"/>
      <c r="B147" s="50"/>
      <c r="C147" s="20" t="s">
        <v>128</v>
      </c>
      <c r="D147" s="40">
        <f>ROUND($Q$1*'Evaluare Gherla'!D147,1)</f>
        <v>3.3</v>
      </c>
      <c r="E147" s="39">
        <f>ROUND($Q$1*'Evaluare Gherla'!E147,-2)</f>
        <v>9900</v>
      </c>
      <c r="F147" s="39">
        <f>ROUND($Q$1*'Evaluare Gherla'!F147,-2)</f>
        <v>11600</v>
      </c>
      <c r="G147" s="39">
        <f>ROUND($Q$1*'Evaluare Gherla'!G147,-2)</f>
        <v>13200</v>
      </c>
      <c r="H147" s="39">
        <f>ROUND($Q$1*'Evaluare Gherla'!H147,-2)</f>
        <v>16500</v>
      </c>
      <c r="I147" s="39">
        <f>ROUND($Q$1*'Evaluare Gherla'!I147,-2)</f>
        <v>19800</v>
      </c>
      <c r="J147" s="39">
        <f>ROUND($Q$1*'Evaluare Gherla'!J147,-2)</f>
        <v>23100</v>
      </c>
      <c r="K147" s="39">
        <f>ROUND($Q$1*'Evaluare Gherla'!K147,-2)</f>
        <v>26400</v>
      </c>
      <c r="L147" s="39">
        <f>ROUND($Q$1*'Evaluare Gherla'!L147,-2)</f>
        <v>132000</v>
      </c>
      <c r="M147" s="29"/>
      <c r="N147" s="29"/>
      <c r="O147" s="39">
        <f>ROUND($Q$1*'Evaluare Gherla'!O147,-2)</f>
        <v>0</v>
      </c>
      <c r="P147" s="29"/>
      <c r="R147" s="5"/>
    </row>
    <row r="148" spans="1:18" ht="15.75">
      <c r="A148" s="48"/>
      <c r="B148" s="51"/>
      <c r="C148" s="20" t="s">
        <v>129</v>
      </c>
      <c r="D148" s="40">
        <f>ROUND($Q$1*'Evaluare Gherla'!D148,1)</f>
        <v>8.3</v>
      </c>
      <c r="E148" s="39">
        <f>ROUND($Q$1*'Evaluare Gherla'!E148,-2)</f>
        <v>13200</v>
      </c>
      <c r="F148" s="39">
        <f>ROUND($Q$1*'Evaluare Gherla'!F148,-2)</f>
        <v>14900</v>
      </c>
      <c r="G148" s="39">
        <f>ROUND($Q$1*'Evaluare Gherla'!G148,-2)</f>
        <v>16500</v>
      </c>
      <c r="H148" s="39">
        <f>ROUND($Q$1*'Evaluare Gherla'!H148,-2)</f>
        <v>19800</v>
      </c>
      <c r="I148" s="39">
        <f>ROUND($Q$1*'Evaluare Gherla'!I148,-2)</f>
        <v>23100</v>
      </c>
      <c r="J148" s="39">
        <f>ROUND($Q$1*'Evaluare Gherla'!J148,-2)</f>
        <v>26400</v>
      </c>
      <c r="K148" s="39">
        <f>ROUND($Q$1*'Evaluare Gherla'!K148,-2)</f>
        <v>29700</v>
      </c>
      <c r="L148" s="39">
        <f>ROUND($Q$1*'Evaluare Gherla'!L148,-2)</f>
        <v>132000</v>
      </c>
      <c r="M148" s="39">
        <f>ROUND($Q$1*'Evaluare Gherla'!M148,-2)</f>
        <v>19800</v>
      </c>
      <c r="N148" s="29"/>
      <c r="O148" s="39">
        <f>ROUND($Q$1*'Evaluare Gherla'!O148,-2)</f>
        <v>0</v>
      </c>
      <c r="P148" s="29"/>
      <c r="R148" s="5"/>
    </row>
    <row r="149" spans="1:18" ht="15.75">
      <c r="A149" s="6">
        <f>A141+1</f>
        <v>15</v>
      </c>
      <c r="B149" s="33" t="s">
        <v>35</v>
      </c>
      <c r="C149" s="20" t="s">
        <v>35</v>
      </c>
      <c r="D149" s="40">
        <f>ROUND($Q$1*'Evaluare Gherla'!D149,1)</f>
        <v>16.5</v>
      </c>
      <c r="E149" s="39">
        <f>ROUND($Q$1*'Evaluare Gherla'!E149,-2)</f>
        <v>19800</v>
      </c>
      <c r="F149" s="39">
        <f>ROUND($Q$1*'Evaluare Gherla'!F149,-2)</f>
        <v>23100</v>
      </c>
      <c r="G149" s="39">
        <f>ROUND($Q$1*'Evaluare Gherla'!G149,-2)</f>
        <v>26400</v>
      </c>
      <c r="H149" s="39">
        <f>ROUND($Q$1*'Evaluare Gherla'!H149,-2)</f>
        <v>29700</v>
      </c>
      <c r="I149" s="39">
        <f>ROUND($Q$1*'Evaluare Gherla'!I149,-2)</f>
        <v>33000</v>
      </c>
      <c r="J149" s="39">
        <f>ROUND($Q$1*'Evaluare Gherla'!J149,-2)</f>
        <v>36300</v>
      </c>
      <c r="K149" s="39">
        <f>ROUND($Q$1*'Evaluare Gherla'!K149,-2)</f>
        <v>49500</v>
      </c>
      <c r="L149" s="39">
        <f>ROUND($Q$1*'Evaluare Gherla'!L149,-2)</f>
        <v>132000</v>
      </c>
      <c r="M149" s="39">
        <f>ROUND($Q$1*'Evaluare Gherla'!M149,-2)</f>
        <v>9900</v>
      </c>
      <c r="N149" s="39">
        <f>ROUND($Q$1*'Evaluare Gherla'!N149,-1)</f>
        <v>500</v>
      </c>
      <c r="O149" s="39">
        <f>ROUND($Q$1*'Evaluare Gherla'!O149,-2)</f>
        <v>400</v>
      </c>
      <c r="P149" s="39">
        <f>ROUND($Q$1*'Evaluare Gherla'!P149,-1)</f>
        <v>230</v>
      </c>
      <c r="R149" s="5"/>
    </row>
    <row r="150" spans="1:18" ht="15.75">
      <c r="A150" s="46">
        <f>A149+1</f>
        <v>16</v>
      </c>
      <c r="B150" s="49" t="s">
        <v>36</v>
      </c>
      <c r="C150" s="20" t="s">
        <v>36</v>
      </c>
      <c r="D150" s="40">
        <f>ROUND($Q$1*'Evaluare Gherla'!D150,1)</f>
        <v>9.9</v>
      </c>
      <c r="E150" s="39">
        <f>ROUND($Q$1*'Evaluare Gherla'!E150,-2)</f>
        <v>16500</v>
      </c>
      <c r="F150" s="39">
        <f>ROUND($Q$1*'Evaluare Gherla'!F150,-2)</f>
        <v>19800</v>
      </c>
      <c r="G150" s="39">
        <f>ROUND($Q$1*'Evaluare Gherla'!G150,-2)</f>
        <v>23100</v>
      </c>
      <c r="H150" s="39">
        <f>ROUND($Q$1*'Evaluare Gherla'!H150,-2)</f>
        <v>26400</v>
      </c>
      <c r="I150" s="39">
        <f>ROUND($Q$1*'Evaluare Gherla'!I150,-2)</f>
        <v>33000</v>
      </c>
      <c r="J150" s="39">
        <f>ROUND($Q$1*'Evaluare Gherla'!J150,-2)</f>
        <v>39600</v>
      </c>
      <c r="K150" s="39">
        <f>ROUND($Q$1*'Evaluare Gherla'!K150,-2)</f>
        <v>49500</v>
      </c>
      <c r="L150" s="39">
        <f>ROUND($Q$1*'Evaluare Gherla'!L150,-2)</f>
        <v>132000</v>
      </c>
      <c r="M150" s="39">
        <f>ROUND($Q$1*'Evaluare Gherla'!M150,-2)</f>
        <v>9900</v>
      </c>
      <c r="N150" s="39">
        <f>ROUND($Q$1*'Evaluare Gherla'!N150,-1)</f>
        <v>500</v>
      </c>
      <c r="O150" s="39">
        <f>ROUND($Q$1*'Evaluare Gherla'!O150,-2)</f>
        <v>400</v>
      </c>
      <c r="P150" s="39">
        <f>ROUND($Q$1*'Evaluare Gherla'!P150,-1)</f>
        <v>230</v>
      </c>
      <c r="R150" s="5"/>
    </row>
    <row r="151" spans="1:18" ht="15.75">
      <c r="A151" s="47"/>
      <c r="B151" s="50"/>
      <c r="C151" s="20" t="s">
        <v>130</v>
      </c>
      <c r="D151" s="40">
        <f>ROUND($Q$1*'Evaluare Gherla'!D151,1)</f>
        <v>1.7</v>
      </c>
      <c r="E151" s="39">
        <f>ROUND($Q$1*'Evaluare Gherla'!E151,-2)</f>
        <v>13200</v>
      </c>
      <c r="F151" s="39">
        <f>ROUND($Q$1*'Evaluare Gherla'!F151,-2)</f>
        <v>14900</v>
      </c>
      <c r="G151" s="39">
        <f>ROUND($Q$1*'Evaluare Gherla'!G151,-2)</f>
        <v>16500</v>
      </c>
      <c r="H151" s="39">
        <f>ROUND($Q$1*'Evaluare Gherla'!H151,-2)</f>
        <v>19800</v>
      </c>
      <c r="I151" s="39">
        <f>ROUND($Q$1*'Evaluare Gherla'!I151,-2)</f>
        <v>23100</v>
      </c>
      <c r="J151" s="39">
        <f>ROUND($Q$1*'Evaluare Gherla'!J151,-2)</f>
        <v>26400</v>
      </c>
      <c r="K151" s="39">
        <f>ROUND($Q$1*'Evaluare Gherla'!K151,-2)</f>
        <v>29700</v>
      </c>
      <c r="L151" s="39">
        <f>ROUND($Q$1*'Evaluare Gherla'!L151,-2)</f>
        <v>132000</v>
      </c>
      <c r="M151" s="39">
        <f>ROUND($Q$1*'Evaluare Gherla'!M151,-2)</f>
        <v>9900</v>
      </c>
      <c r="N151" s="29"/>
      <c r="O151" s="39">
        <f>ROUND($Q$1*'Evaluare Gherla'!O151,-2)</f>
        <v>0</v>
      </c>
      <c r="P151" s="29"/>
      <c r="R151" s="5"/>
    </row>
    <row r="152" spans="1:18" ht="15.75">
      <c r="A152" s="47"/>
      <c r="B152" s="50"/>
      <c r="C152" s="20" t="s">
        <v>131</v>
      </c>
      <c r="D152" s="40">
        <f>ROUND($Q$1*'Evaluare Gherla'!D152,1)</f>
        <v>1.7</v>
      </c>
      <c r="E152" s="39">
        <f>ROUND($Q$1*'Evaluare Gherla'!E152,-2)</f>
        <v>9900</v>
      </c>
      <c r="F152" s="39">
        <f>ROUND($Q$1*'Evaluare Gherla'!F152,-2)</f>
        <v>11600</v>
      </c>
      <c r="G152" s="39">
        <f>ROUND($Q$1*'Evaluare Gherla'!G152,-2)</f>
        <v>13200</v>
      </c>
      <c r="H152" s="39">
        <f>ROUND($Q$1*'Evaluare Gherla'!H152,-2)</f>
        <v>16500</v>
      </c>
      <c r="I152" s="39">
        <f>ROUND($Q$1*'Evaluare Gherla'!I152,-2)</f>
        <v>19800</v>
      </c>
      <c r="J152" s="39">
        <f>ROUND($Q$1*'Evaluare Gherla'!J152,-2)</f>
        <v>23100</v>
      </c>
      <c r="K152" s="39">
        <f>ROUND($Q$1*'Evaluare Gherla'!K152,-2)</f>
        <v>26400</v>
      </c>
      <c r="L152" s="39">
        <f>ROUND($Q$1*'Evaluare Gherla'!L152,-2)</f>
        <v>132000</v>
      </c>
      <c r="M152" s="29"/>
      <c r="N152" s="29"/>
      <c r="O152" s="39">
        <f>ROUND($Q$1*'Evaluare Gherla'!O152,-2)</f>
        <v>0</v>
      </c>
      <c r="P152" s="29"/>
      <c r="R152" s="5"/>
    </row>
    <row r="153" spans="1:18" ht="15.75">
      <c r="A153" s="48"/>
      <c r="B153" s="51"/>
      <c r="C153" s="20" t="s">
        <v>132</v>
      </c>
      <c r="D153" s="40">
        <f>ROUND($Q$1*'Evaluare Gherla'!D153,1)</f>
        <v>9.9</v>
      </c>
      <c r="E153" s="39">
        <f>ROUND($Q$1*'Evaluare Gherla'!E153,-2)</f>
        <v>13200</v>
      </c>
      <c r="F153" s="39">
        <f>ROUND($Q$1*'Evaluare Gherla'!F153,-2)</f>
        <v>16500</v>
      </c>
      <c r="G153" s="39">
        <f>ROUND($Q$1*'Evaluare Gherla'!G153,-2)</f>
        <v>19800</v>
      </c>
      <c r="H153" s="39">
        <f>ROUND($Q$1*'Evaluare Gherla'!H153,-2)</f>
        <v>23100</v>
      </c>
      <c r="I153" s="39">
        <f>ROUND($Q$1*'Evaluare Gherla'!I153,-2)</f>
        <v>26400</v>
      </c>
      <c r="J153" s="39">
        <f>ROUND($Q$1*'Evaluare Gherla'!J153,-2)</f>
        <v>29700</v>
      </c>
      <c r="K153" s="39">
        <f>ROUND($Q$1*'Evaluare Gherla'!K153,-2)</f>
        <v>33000</v>
      </c>
      <c r="L153" s="39">
        <f>ROUND($Q$1*'Evaluare Gherla'!L153,-2)</f>
        <v>132000</v>
      </c>
      <c r="M153" s="39">
        <f>ROUND($Q$1*'Evaluare Gherla'!M153,-2)</f>
        <v>9900</v>
      </c>
      <c r="N153" s="29"/>
      <c r="O153" s="39">
        <f>ROUND($Q$1*'Evaluare Gherla'!O153,-2)</f>
        <v>0</v>
      </c>
      <c r="P153" s="29"/>
      <c r="R153" s="5"/>
    </row>
    <row r="154" spans="1:18" ht="15.75">
      <c r="A154" s="46">
        <v>17</v>
      </c>
      <c r="B154" s="49" t="s">
        <v>37</v>
      </c>
      <c r="C154" s="20" t="s">
        <v>37</v>
      </c>
      <c r="D154" s="40">
        <f>ROUND($Q$1*'Evaluare Gherla'!D154,1)</f>
        <v>1.7</v>
      </c>
      <c r="E154" s="39">
        <f>ROUND($Q$1*'Evaluare Gherla'!E154,-2)</f>
        <v>9900</v>
      </c>
      <c r="F154" s="39">
        <f>ROUND($Q$1*'Evaluare Gherla'!F154,-2)</f>
        <v>11600</v>
      </c>
      <c r="G154" s="39">
        <f>ROUND($Q$1*'Evaluare Gherla'!G154,-2)</f>
        <v>13200</v>
      </c>
      <c r="H154" s="39">
        <f>ROUND($Q$1*'Evaluare Gherla'!H154,-2)</f>
        <v>16500</v>
      </c>
      <c r="I154" s="39">
        <f>ROUND($Q$1*'Evaluare Gherla'!I154,-2)</f>
        <v>21500</v>
      </c>
      <c r="J154" s="39">
        <f>ROUND($Q$1*'Evaluare Gherla'!J154,-2)</f>
        <v>26400</v>
      </c>
      <c r="K154" s="39">
        <f>ROUND($Q$1*'Evaluare Gherla'!K154,-2)</f>
        <v>33000</v>
      </c>
      <c r="L154" s="39">
        <f>ROUND($Q$1*'Evaluare Gherla'!L154,-2)</f>
        <v>132000</v>
      </c>
      <c r="M154" s="39">
        <f>ROUND($Q$1*'Evaluare Gherla'!M154,-2)</f>
        <v>9900</v>
      </c>
      <c r="N154" s="39">
        <f>ROUND($Q$1*'Evaluare Gherla'!N154,-1)</f>
        <v>500</v>
      </c>
      <c r="O154" s="39">
        <f>ROUND($Q$1*'Evaluare Gherla'!O154,-2)</f>
        <v>400</v>
      </c>
      <c r="P154" s="39">
        <f>ROUND($Q$1*'Evaluare Gherla'!P154,-1)</f>
        <v>170</v>
      </c>
      <c r="R154" s="5"/>
    </row>
    <row r="155" spans="1:18" ht="15.75">
      <c r="A155" s="47"/>
      <c r="B155" s="50"/>
      <c r="C155" s="20" t="s">
        <v>133</v>
      </c>
      <c r="D155" s="40">
        <f>ROUND($Q$1*'Evaluare Gherla'!D155,1)</f>
        <v>1.7</v>
      </c>
      <c r="E155" s="39">
        <f>ROUND($Q$1*'Evaluare Gherla'!E155,-2)</f>
        <v>9900</v>
      </c>
      <c r="F155" s="39">
        <f>ROUND($Q$1*'Evaluare Gherla'!F155,-2)</f>
        <v>11600</v>
      </c>
      <c r="G155" s="39">
        <f>ROUND($Q$1*'Evaluare Gherla'!G155,-2)</f>
        <v>13200</v>
      </c>
      <c r="H155" s="39">
        <f>ROUND($Q$1*'Evaluare Gherla'!H155,-2)</f>
        <v>16500</v>
      </c>
      <c r="I155" s="39">
        <f>ROUND($Q$1*'Evaluare Gherla'!I155,-2)</f>
        <v>21500</v>
      </c>
      <c r="J155" s="39">
        <f>ROUND($Q$1*'Evaluare Gherla'!J155,-2)</f>
        <v>26400</v>
      </c>
      <c r="K155" s="39">
        <f>ROUND($Q$1*'Evaluare Gherla'!K155,-2)</f>
        <v>33000</v>
      </c>
      <c r="L155" s="39">
        <f>ROUND($Q$1*'Evaluare Gherla'!L155,-2)</f>
        <v>132000</v>
      </c>
      <c r="M155" s="29"/>
      <c r="N155" s="29"/>
      <c r="O155" s="39">
        <f>ROUND($Q$1*'Evaluare Gherla'!O155,-2)</f>
        <v>0</v>
      </c>
      <c r="P155" s="29"/>
      <c r="R155" s="5"/>
    </row>
    <row r="156" spans="1:18" ht="15.75">
      <c r="A156" s="47"/>
      <c r="B156" s="50"/>
      <c r="C156" s="20" t="s">
        <v>134</v>
      </c>
      <c r="D156" s="40">
        <f>ROUND($Q$1*'Evaluare Gherla'!D156,1)</f>
        <v>6.6</v>
      </c>
      <c r="E156" s="39">
        <f>ROUND($Q$1*'Evaluare Gherla'!E156,-2)</f>
        <v>13200</v>
      </c>
      <c r="F156" s="39">
        <f>ROUND($Q$1*'Evaluare Gherla'!F156,-2)</f>
        <v>14900</v>
      </c>
      <c r="G156" s="39">
        <f>ROUND($Q$1*'Evaluare Gherla'!G156,-2)</f>
        <v>16500</v>
      </c>
      <c r="H156" s="39">
        <f>ROUND($Q$1*'Evaluare Gherla'!H156,-2)</f>
        <v>19800</v>
      </c>
      <c r="I156" s="39">
        <f>ROUND($Q$1*'Evaluare Gherla'!I156,-2)</f>
        <v>23100</v>
      </c>
      <c r="J156" s="39">
        <f>ROUND($Q$1*'Evaluare Gherla'!J156,-2)</f>
        <v>26400</v>
      </c>
      <c r="K156" s="39">
        <f>ROUND($Q$1*'Evaluare Gherla'!K156,-2)</f>
        <v>33000</v>
      </c>
      <c r="L156" s="39">
        <f>ROUND($Q$1*'Evaluare Gherla'!L156,-2)</f>
        <v>132000</v>
      </c>
      <c r="M156" s="29"/>
      <c r="N156" s="29"/>
      <c r="O156" s="39">
        <f>ROUND($Q$1*'Evaluare Gherla'!O156,-2)</f>
        <v>0</v>
      </c>
      <c r="P156" s="29"/>
      <c r="R156" s="5"/>
    </row>
    <row r="157" spans="1:18" ht="15.75">
      <c r="A157" s="47"/>
      <c r="B157" s="50"/>
      <c r="C157" s="20" t="s">
        <v>135</v>
      </c>
      <c r="D157" s="40">
        <f>ROUND($Q$1*'Evaluare Gherla'!D157,1)</f>
        <v>1.7</v>
      </c>
      <c r="E157" s="39">
        <f>ROUND($Q$1*'Evaluare Gherla'!E157,-2)</f>
        <v>9900</v>
      </c>
      <c r="F157" s="39">
        <f>ROUND($Q$1*'Evaluare Gherla'!F157,-2)</f>
        <v>13200</v>
      </c>
      <c r="G157" s="39">
        <f>ROUND($Q$1*'Evaluare Gherla'!G157,-2)</f>
        <v>16500</v>
      </c>
      <c r="H157" s="39">
        <f>ROUND($Q$1*'Evaluare Gherla'!H157,-2)</f>
        <v>19800</v>
      </c>
      <c r="I157" s="39">
        <f>ROUND($Q$1*'Evaluare Gherla'!I157,-2)</f>
        <v>23100</v>
      </c>
      <c r="J157" s="39">
        <f>ROUND($Q$1*'Evaluare Gherla'!J157,-2)</f>
        <v>26400</v>
      </c>
      <c r="K157" s="39">
        <f>ROUND($Q$1*'Evaluare Gherla'!K157,-2)</f>
        <v>29700</v>
      </c>
      <c r="L157" s="29"/>
      <c r="M157" s="29"/>
      <c r="N157" s="29"/>
      <c r="O157" s="39">
        <f>ROUND($Q$1*'Evaluare Gherla'!O157,-2)</f>
        <v>0</v>
      </c>
      <c r="P157" s="29"/>
      <c r="R157" s="5"/>
    </row>
    <row r="158" spans="1:18" ht="15.75">
      <c r="A158" s="47"/>
      <c r="B158" s="50"/>
      <c r="C158" s="20" t="s">
        <v>136</v>
      </c>
      <c r="D158" s="40">
        <f>ROUND($Q$1*'Evaluare Gherla'!D158,1)</f>
        <v>1.7</v>
      </c>
      <c r="E158" s="39">
        <f>ROUND($Q$1*'Evaluare Gherla'!E158,-2)</f>
        <v>9900</v>
      </c>
      <c r="F158" s="39">
        <f>ROUND($Q$1*'Evaluare Gherla'!F158,-2)</f>
        <v>13200</v>
      </c>
      <c r="G158" s="39">
        <f>ROUND($Q$1*'Evaluare Gherla'!G158,-2)</f>
        <v>16500</v>
      </c>
      <c r="H158" s="39">
        <f>ROUND($Q$1*'Evaluare Gherla'!H158,-2)</f>
        <v>19800</v>
      </c>
      <c r="I158" s="39">
        <f>ROUND($Q$1*'Evaluare Gherla'!I158,-2)</f>
        <v>23100</v>
      </c>
      <c r="J158" s="39">
        <f>ROUND($Q$1*'Evaluare Gherla'!J158,-2)</f>
        <v>26400</v>
      </c>
      <c r="K158" s="39">
        <f>ROUND($Q$1*'Evaluare Gherla'!K158,-2)</f>
        <v>29700</v>
      </c>
      <c r="L158" s="29"/>
      <c r="M158" s="29"/>
      <c r="N158" s="29"/>
      <c r="O158" s="39">
        <f>ROUND($Q$1*'Evaluare Gherla'!O158,-2)</f>
        <v>0</v>
      </c>
      <c r="P158" s="29"/>
      <c r="R158" s="5"/>
    </row>
    <row r="159" spans="1:18" ht="15.75">
      <c r="A159" s="48"/>
      <c r="B159" s="51"/>
      <c r="C159" s="20" t="s">
        <v>137</v>
      </c>
      <c r="D159" s="40">
        <f>ROUND($Q$1*'Evaluare Gherla'!D159,1)</f>
        <v>1.7</v>
      </c>
      <c r="E159" s="39">
        <f>ROUND($Q$1*'Evaluare Gherla'!E159,-2)</f>
        <v>9900</v>
      </c>
      <c r="F159" s="39">
        <f>ROUND($Q$1*'Evaluare Gherla'!F159,-2)</f>
        <v>11600</v>
      </c>
      <c r="G159" s="39">
        <f>ROUND($Q$1*'Evaluare Gherla'!G159,-2)</f>
        <v>13200</v>
      </c>
      <c r="H159" s="39">
        <f>ROUND($Q$1*'Evaluare Gherla'!H159,-2)</f>
        <v>16500</v>
      </c>
      <c r="I159" s="39">
        <f>ROUND($Q$1*'Evaluare Gherla'!I159,-2)</f>
        <v>21500</v>
      </c>
      <c r="J159" s="39">
        <f>ROUND($Q$1*'Evaluare Gherla'!J159,-2)</f>
        <v>26400</v>
      </c>
      <c r="K159" s="39">
        <f>ROUND($Q$1*'Evaluare Gherla'!K159,-2)</f>
        <v>33000</v>
      </c>
      <c r="L159" s="29"/>
      <c r="M159" s="29"/>
      <c r="N159" s="29"/>
      <c r="O159" s="39">
        <f>ROUND($Q$1*'Evaluare Gherla'!O159,-2)</f>
        <v>0</v>
      </c>
      <c r="P159" s="29"/>
      <c r="R159" s="5"/>
    </row>
    <row r="160" spans="1:16" ht="12.75">
      <c r="A160" s="14"/>
      <c r="B160" s="14"/>
      <c r="C160" s="27"/>
      <c r="D160" s="28"/>
      <c r="E160" s="16"/>
      <c r="F160" s="16"/>
      <c r="G160" s="16"/>
      <c r="H160" s="16"/>
      <c r="I160" s="16"/>
      <c r="J160" s="16"/>
      <c r="K160" s="16"/>
      <c r="L160" s="13"/>
      <c r="M160" s="13"/>
      <c r="N160" s="13"/>
      <c r="O160" s="13"/>
      <c r="P160" s="5"/>
    </row>
    <row r="161" spans="1:16" ht="12.75">
      <c r="A161" s="36" t="s">
        <v>71</v>
      </c>
      <c r="B161" s="32" t="s">
        <v>144</v>
      </c>
      <c r="D161" s="26"/>
      <c r="E161" s="13"/>
      <c r="F161" s="13"/>
      <c r="G161" s="13"/>
      <c r="H161" s="13"/>
      <c r="I161" s="13"/>
      <c r="J161" s="13"/>
      <c r="K161" s="13"/>
      <c r="L161" s="13"/>
      <c r="M161" s="13"/>
      <c r="N161" s="13"/>
      <c r="O161" s="13"/>
      <c r="P161" s="5"/>
    </row>
    <row r="162" spans="1:16" ht="12.75">
      <c r="A162" s="9"/>
      <c r="B162" s="41" t="s">
        <v>147</v>
      </c>
      <c r="C162" s="21"/>
      <c r="D162" s="26"/>
      <c r="E162" s="13"/>
      <c r="F162" s="13"/>
      <c r="G162" s="13"/>
      <c r="H162" s="13"/>
      <c r="I162" s="13"/>
      <c r="J162" s="13"/>
      <c r="K162" s="13"/>
      <c r="L162" s="13"/>
      <c r="M162" s="13"/>
      <c r="N162" s="13"/>
      <c r="O162" s="13"/>
      <c r="P162" s="5"/>
    </row>
    <row r="163" spans="1:16" ht="12.75">
      <c r="A163" s="9"/>
      <c r="B163" s="9"/>
      <c r="C163" s="21"/>
      <c r="D163" s="26"/>
      <c r="E163" s="13"/>
      <c r="F163" s="13"/>
      <c r="G163" s="13"/>
      <c r="H163" s="13"/>
      <c r="I163" s="13"/>
      <c r="J163" s="13"/>
      <c r="K163" s="13"/>
      <c r="L163" s="13"/>
      <c r="M163" s="13"/>
      <c r="N163" s="13"/>
      <c r="O163" s="13"/>
      <c r="P163" s="5"/>
    </row>
    <row r="164" spans="1:16" ht="12.75">
      <c r="A164" s="9"/>
      <c r="B164" s="9"/>
      <c r="C164" s="21"/>
      <c r="D164" s="26"/>
      <c r="E164" s="13"/>
      <c r="F164" s="13"/>
      <c r="G164" s="13"/>
      <c r="H164" s="13"/>
      <c r="I164" s="13"/>
      <c r="J164" s="13"/>
      <c r="K164" s="13"/>
      <c r="L164" s="13"/>
      <c r="M164" s="13"/>
      <c r="N164" s="13"/>
      <c r="O164" s="13"/>
      <c r="P164" s="5"/>
    </row>
    <row r="165" spans="1:16" ht="20.25">
      <c r="A165" s="9"/>
      <c r="B165" s="9"/>
      <c r="C165" s="21"/>
      <c r="D165" s="4"/>
      <c r="E165" s="4"/>
      <c r="F165" s="4"/>
      <c r="G165" s="4"/>
      <c r="H165" s="4"/>
      <c r="I165" s="4"/>
      <c r="J165" s="4"/>
      <c r="K165" s="4"/>
      <c r="L165" s="4"/>
      <c r="M165" s="11" t="s">
        <v>4</v>
      </c>
      <c r="N165" s="12"/>
      <c r="O165" s="4"/>
      <c r="P165" s="5"/>
    </row>
    <row r="166" spans="1:16" ht="12.75">
      <c r="A166" s="4"/>
      <c r="B166" s="4"/>
      <c r="C166" s="5"/>
      <c r="D166" s="4"/>
      <c r="E166" s="4"/>
      <c r="F166" s="4"/>
      <c r="G166" s="4"/>
      <c r="H166" s="4"/>
      <c r="I166" s="4"/>
      <c r="J166" s="4"/>
      <c r="K166" s="4"/>
      <c r="L166" s="4"/>
      <c r="M166" s="4" t="s">
        <v>10</v>
      </c>
      <c r="N166" s="4"/>
      <c r="O166" s="4"/>
      <c r="P166" s="5"/>
    </row>
    <row r="167" spans="1:16" ht="12.75">
      <c r="A167" s="4"/>
      <c r="B167" s="4"/>
      <c r="C167" s="5"/>
      <c r="D167" s="4"/>
      <c r="E167" s="4"/>
      <c r="F167" s="4"/>
      <c r="G167" s="4"/>
      <c r="H167" s="4"/>
      <c r="I167" s="4"/>
      <c r="J167" s="4"/>
      <c r="K167" s="4"/>
      <c r="L167" s="4"/>
      <c r="M167" s="4" t="s">
        <v>9</v>
      </c>
      <c r="N167" s="4"/>
      <c r="O167" s="4"/>
      <c r="P167" s="5"/>
    </row>
    <row r="168" spans="1:16" ht="15">
      <c r="A168" s="19"/>
      <c r="B168" s="19"/>
      <c r="C168" s="5"/>
      <c r="D168" s="10"/>
      <c r="E168" s="13"/>
      <c r="F168" s="13"/>
      <c r="G168" s="13"/>
      <c r="H168" s="13"/>
      <c r="I168" s="13"/>
      <c r="J168" s="13"/>
      <c r="K168" s="13"/>
      <c r="L168" s="13"/>
      <c r="M168" s="13"/>
      <c r="N168" s="13"/>
      <c r="O168" s="13"/>
      <c r="P168" s="5"/>
    </row>
    <row r="169" spans="1:16" ht="12.75">
      <c r="A169" s="9"/>
      <c r="B169" s="9"/>
      <c r="C169" s="5"/>
      <c r="D169" s="10"/>
      <c r="E169" s="13"/>
      <c r="F169" s="13"/>
      <c r="G169" s="13"/>
      <c r="H169" s="13"/>
      <c r="I169" s="13"/>
      <c r="J169" s="13"/>
      <c r="K169" s="13"/>
      <c r="L169" s="13"/>
      <c r="M169" s="13"/>
      <c r="N169" s="13"/>
      <c r="O169" s="13"/>
      <c r="P169" s="5"/>
    </row>
    <row r="170" spans="1:16" ht="12.75" customHeight="1">
      <c r="A170" s="76" t="s">
        <v>50</v>
      </c>
      <c r="B170" s="76"/>
      <c r="C170" s="76"/>
      <c r="D170" s="76"/>
      <c r="E170" s="76"/>
      <c r="F170" s="76"/>
      <c r="G170" s="76"/>
      <c r="H170" s="76"/>
      <c r="I170" s="76"/>
      <c r="J170" s="76"/>
      <c r="K170" s="76"/>
      <c r="L170" s="25"/>
      <c r="M170" s="25"/>
      <c r="N170" s="25"/>
      <c r="O170" s="25"/>
      <c r="P170" s="5"/>
    </row>
    <row r="171" spans="1:16" ht="12.75" customHeight="1">
      <c r="A171" s="54" t="s">
        <v>0</v>
      </c>
      <c r="B171" s="54" t="s">
        <v>5</v>
      </c>
      <c r="C171" s="54"/>
      <c r="D171" s="54" t="s">
        <v>23</v>
      </c>
      <c r="E171" s="54"/>
      <c r="F171" s="54"/>
      <c r="G171" s="54"/>
      <c r="H171" s="54"/>
      <c r="I171" s="54"/>
      <c r="J171" s="54"/>
      <c r="K171" s="54"/>
      <c r="L171" s="18"/>
      <c r="M171" s="18"/>
      <c r="N171" s="25"/>
      <c r="O171" s="25"/>
      <c r="P171" s="5"/>
    </row>
    <row r="172" spans="1:17" ht="12.75" customHeight="1">
      <c r="A172" s="54"/>
      <c r="B172" s="54"/>
      <c r="C172" s="54"/>
      <c r="D172" s="54" t="s">
        <v>66</v>
      </c>
      <c r="E172" s="54"/>
      <c r="F172" s="54" t="s">
        <v>65</v>
      </c>
      <c r="G172" s="54"/>
      <c r="H172" s="54" t="s">
        <v>7</v>
      </c>
      <c r="I172" s="54"/>
      <c r="J172" s="54" t="s">
        <v>8</v>
      </c>
      <c r="K172" s="54"/>
      <c r="L172" s="25"/>
      <c r="M172" s="25"/>
      <c r="N172" s="5"/>
      <c r="O172" s="5"/>
      <c r="Q172" s="1"/>
    </row>
    <row r="173" spans="1:17" ht="12.75" customHeight="1">
      <c r="A173" s="54"/>
      <c r="B173" s="54"/>
      <c r="C173" s="54"/>
      <c r="D173" s="54"/>
      <c r="E173" s="54"/>
      <c r="F173" s="54"/>
      <c r="G173" s="54"/>
      <c r="H173" s="54"/>
      <c r="I173" s="54"/>
      <c r="J173" s="54"/>
      <c r="K173" s="54"/>
      <c r="L173" s="25"/>
      <c r="M173" s="25"/>
      <c r="N173" s="5"/>
      <c r="O173" s="5"/>
      <c r="Q173" s="1"/>
    </row>
    <row r="174" spans="1:17" ht="12.75" customHeight="1">
      <c r="A174" s="54"/>
      <c r="B174" s="54"/>
      <c r="C174" s="54"/>
      <c r="D174" s="54" t="s">
        <v>146</v>
      </c>
      <c r="E174" s="54"/>
      <c r="F174" s="54" t="s">
        <v>146</v>
      </c>
      <c r="G174" s="54"/>
      <c r="H174" s="54" t="s">
        <v>146</v>
      </c>
      <c r="I174" s="54"/>
      <c r="J174" s="54" t="s">
        <v>146</v>
      </c>
      <c r="K174" s="54"/>
      <c r="L174" s="25"/>
      <c r="M174" s="25"/>
      <c r="N174" s="5"/>
      <c r="O174" s="5"/>
      <c r="Q174" s="1"/>
    </row>
    <row r="175" spans="1:17" ht="15.75" customHeight="1">
      <c r="A175" s="46">
        <v>1</v>
      </c>
      <c r="B175" s="46" t="s">
        <v>47</v>
      </c>
      <c r="C175" s="22" t="s">
        <v>47</v>
      </c>
      <c r="D175" s="79">
        <f>ROUND($Q$1*'Evaluare Gherla'!D175,2)</f>
        <v>2.64</v>
      </c>
      <c r="E175" s="80">
        <f>ROUND($Q$1*'Evaluare Gherla'!E175,1)</f>
        <v>0</v>
      </c>
      <c r="F175" s="79">
        <f>ROUND($Q$1*'Evaluare Gherla'!F175,2)</f>
        <v>2.15</v>
      </c>
      <c r="G175" s="80">
        <f>ROUND($Q$1*'Evaluare Gherla'!G175,1)</f>
        <v>0</v>
      </c>
      <c r="H175" s="79">
        <f>ROUND($Q$1*'Evaluare Gherla'!H175,2)</f>
        <v>1.82</v>
      </c>
      <c r="I175" s="80">
        <f>ROUND($Q$1*'Evaluare Gherla'!I175,1)</f>
        <v>0</v>
      </c>
      <c r="J175" s="79">
        <f>ROUND($Q$1*'Evaluare Gherla'!J175,2)</f>
        <v>0.4</v>
      </c>
      <c r="K175" s="80">
        <f>ROUND($Q$1*'Evaluare Gherla'!K175,1)</f>
        <v>0</v>
      </c>
      <c r="L175" s="25"/>
      <c r="M175" s="25"/>
      <c r="N175" s="5"/>
      <c r="O175" s="5"/>
      <c r="Q175" s="1"/>
    </row>
    <row r="176" spans="1:17" ht="15.75" customHeight="1">
      <c r="A176" s="47"/>
      <c r="B176" s="47"/>
      <c r="C176" s="22" t="s">
        <v>42</v>
      </c>
      <c r="D176" s="79">
        <f>ROUND($Q$1*'Evaluare Gherla'!D176,2)</f>
        <v>2.64</v>
      </c>
      <c r="E176" s="80">
        <f>ROUND($Q$1*'Evaluare Gherla'!E176,1)</f>
        <v>0</v>
      </c>
      <c r="F176" s="79">
        <f>ROUND($Q$1*'Evaluare Gherla'!F176,2)</f>
        <v>2.15</v>
      </c>
      <c r="G176" s="80">
        <f>ROUND($Q$1*'Evaluare Gherla'!G176,1)</f>
        <v>0</v>
      </c>
      <c r="H176" s="79">
        <f>ROUND($Q$1*'Evaluare Gherla'!H176,2)</f>
        <v>1.82</v>
      </c>
      <c r="I176" s="80">
        <f>ROUND($Q$1*'Evaluare Gherla'!I176,1)</f>
        <v>0</v>
      </c>
      <c r="J176" s="79">
        <f>ROUND($Q$1*'Evaluare Gherla'!J176,2)</f>
        <v>0.4</v>
      </c>
      <c r="K176" s="80">
        <f>ROUND($Q$1*'Evaluare Gherla'!K176,1)</f>
        <v>0</v>
      </c>
      <c r="L176" s="25"/>
      <c r="M176" s="25"/>
      <c r="N176" s="5"/>
      <c r="O176" s="5"/>
      <c r="Q176" s="1"/>
    </row>
    <row r="177" spans="1:17" ht="15.75" customHeight="1">
      <c r="A177" s="47"/>
      <c r="B177" s="47"/>
      <c r="C177" s="22" t="s">
        <v>41</v>
      </c>
      <c r="D177" s="79">
        <f>ROUND($Q$1*'Evaluare Gherla'!D177,2)</f>
        <v>0.5</v>
      </c>
      <c r="E177" s="80">
        <f>ROUND($Q$1*'Evaluare Gherla'!E177,1)</f>
        <v>0</v>
      </c>
      <c r="F177" s="79">
        <f>ROUND($Q$1*'Evaluare Gherla'!F177,2)</f>
        <v>0.26</v>
      </c>
      <c r="G177" s="80">
        <f>ROUND($Q$1*'Evaluare Gherla'!G177,1)</f>
        <v>0</v>
      </c>
      <c r="H177" s="79">
        <f>ROUND($Q$1*'Evaluare Gherla'!H177,2)</f>
        <v>0.53</v>
      </c>
      <c r="I177" s="80">
        <f>ROUND($Q$1*'Evaluare Gherla'!I177,1)</f>
        <v>0</v>
      </c>
      <c r="J177" s="79">
        <f>ROUND($Q$1*'Evaluare Gherla'!J177,2)</f>
        <v>0.4</v>
      </c>
      <c r="K177" s="80">
        <f>ROUND($Q$1*'Evaluare Gherla'!K177,1)</f>
        <v>0</v>
      </c>
      <c r="L177" s="25"/>
      <c r="M177" s="25"/>
      <c r="N177" s="5"/>
      <c r="O177" s="5"/>
      <c r="Q177" s="1"/>
    </row>
    <row r="178" spans="1:17" ht="15.75" customHeight="1">
      <c r="A178" s="48"/>
      <c r="B178" s="48"/>
      <c r="C178" s="22" t="s">
        <v>43</v>
      </c>
      <c r="D178" s="79">
        <f>ROUND($Q$1*'Evaluare Gherla'!D178,2)</f>
        <v>0.4</v>
      </c>
      <c r="E178" s="80">
        <f>ROUND($Q$1*'Evaluare Gherla'!E178,1)</f>
        <v>0</v>
      </c>
      <c r="F178" s="79">
        <f>ROUND($Q$1*'Evaluare Gherla'!F178,2)</f>
        <v>0.21</v>
      </c>
      <c r="G178" s="80">
        <f>ROUND($Q$1*'Evaluare Gherla'!G178,1)</f>
        <v>0</v>
      </c>
      <c r="H178" s="79">
        <f>ROUND($Q$1*'Evaluare Gherla'!H178,2)</f>
        <v>0.4</v>
      </c>
      <c r="I178" s="80">
        <f>ROUND($Q$1*'Evaluare Gherla'!I178,1)</f>
        <v>0</v>
      </c>
      <c r="J178" s="79">
        <f>ROUND($Q$1*'Evaluare Gherla'!J178,2)</f>
        <v>0.26</v>
      </c>
      <c r="K178" s="80">
        <f>ROUND($Q$1*'Evaluare Gherla'!K178,1)</f>
        <v>0</v>
      </c>
      <c r="L178" s="25"/>
      <c r="M178" s="25"/>
      <c r="N178" s="5"/>
      <c r="O178" s="5"/>
      <c r="Q178" s="1"/>
    </row>
    <row r="179" spans="1:17" ht="15.75">
      <c r="A179" s="46">
        <f>A175+1</f>
        <v>2</v>
      </c>
      <c r="B179" s="49" t="s">
        <v>27</v>
      </c>
      <c r="C179" s="20" t="s">
        <v>27</v>
      </c>
      <c r="D179" s="79">
        <f>ROUND($Q$1*'Evaluare Gherla'!D179,2)</f>
        <v>0.08</v>
      </c>
      <c r="E179" s="80">
        <f>ROUND($Q$1*'Evaluare Gherla'!E179,1)</f>
        <v>0</v>
      </c>
      <c r="F179" s="79">
        <f>ROUND($Q$1*'Evaluare Gherla'!F179,2)</f>
        <v>0.21</v>
      </c>
      <c r="G179" s="80">
        <f>ROUND($Q$1*'Evaluare Gherla'!G179,1)</f>
        <v>0</v>
      </c>
      <c r="H179" s="79">
        <f>ROUND($Q$1*'Evaluare Gherla'!H179,2)</f>
        <v>0.24</v>
      </c>
      <c r="I179" s="80">
        <f>ROUND($Q$1*'Evaluare Gherla'!I179,1)</f>
        <v>0</v>
      </c>
      <c r="J179" s="79">
        <f>ROUND($Q$1*'Evaluare Gherla'!J179,2)</f>
        <v>0.26</v>
      </c>
      <c r="K179" s="80">
        <f>ROUND($Q$1*'Evaluare Gherla'!K179,1)</f>
        <v>0</v>
      </c>
      <c r="L179" s="25"/>
      <c r="M179" s="25"/>
      <c r="N179" s="5"/>
      <c r="O179" s="5"/>
      <c r="Q179" s="1"/>
    </row>
    <row r="180" spans="1:17" ht="15.75">
      <c r="A180" s="47"/>
      <c r="B180" s="50"/>
      <c r="C180" s="20" t="s">
        <v>72</v>
      </c>
      <c r="D180" s="79">
        <f>ROUND($Q$1*'Evaluare Gherla'!D180,2)</f>
        <v>0.08</v>
      </c>
      <c r="E180" s="80">
        <f>ROUND($Q$1*'Evaluare Gherla'!E180,1)</f>
        <v>0</v>
      </c>
      <c r="F180" s="79">
        <f>ROUND($Q$1*'Evaluare Gherla'!F180,2)</f>
        <v>0.21</v>
      </c>
      <c r="G180" s="80">
        <f>ROUND($Q$1*'Evaluare Gherla'!G180,1)</f>
        <v>0</v>
      </c>
      <c r="H180" s="79">
        <f>ROUND($Q$1*'Evaluare Gherla'!H180,2)</f>
        <v>0.24</v>
      </c>
      <c r="I180" s="80">
        <f>ROUND($Q$1*'Evaluare Gherla'!I180,1)</f>
        <v>0</v>
      </c>
      <c r="J180" s="79">
        <f>ROUND($Q$1*'Evaluare Gherla'!J180,2)</f>
        <v>0.26</v>
      </c>
      <c r="K180" s="80">
        <f>ROUND($Q$1*'Evaluare Gherla'!K180,1)</f>
        <v>0</v>
      </c>
      <c r="L180" s="25"/>
      <c r="M180" s="25"/>
      <c r="N180" s="5"/>
      <c r="O180" s="5"/>
      <c r="Q180" s="1"/>
    </row>
    <row r="181" spans="1:17" ht="15.75">
      <c r="A181" s="47"/>
      <c r="B181" s="50"/>
      <c r="C181" s="20" t="s">
        <v>73</v>
      </c>
      <c r="D181" s="79">
        <f>ROUND($Q$1*'Evaluare Gherla'!D181,2)</f>
        <v>0.08</v>
      </c>
      <c r="E181" s="80">
        <f>ROUND($Q$1*'Evaluare Gherla'!E181,1)</f>
        <v>0</v>
      </c>
      <c r="F181" s="79">
        <f>ROUND($Q$1*'Evaluare Gherla'!F181,2)</f>
        <v>0.21</v>
      </c>
      <c r="G181" s="80">
        <f>ROUND($Q$1*'Evaluare Gherla'!G181,1)</f>
        <v>0</v>
      </c>
      <c r="H181" s="79">
        <f>ROUND($Q$1*'Evaluare Gherla'!H181,2)</f>
        <v>0.24</v>
      </c>
      <c r="I181" s="80">
        <f>ROUND($Q$1*'Evaluare Gherla'!I181,1)</f>
        <v>0</v>
      </c>
      <c r="J181" s="79">
        <f>ROUND($Q$1*'Evaluare Gherla'!J181,2)</f>
        <v>0.26</v>
      </c>
      <c r="K181" s="80">
        <f>ROUND($Q$1*'Evaluare Gherla'!K181,1)</f>
        <v>0</v>
      </c>
      <c r="L181" s="25"/>
      <c r="M181" s="25"/>
      <c r="N181" s="5"/>
      <c r="O181" s="5"/>
      <c r="Q181" s="1"/>
    </row>
    <row r="182" spans="1:17" ht="15.75">
      <c r="A182" s="47"/>
      <c r="B182" s="50"/>
      <c r="C182" s="20" t="s">
        <v>74</v>
      </c>
      <c r="D182" s="79">
        <f>ROUND($Q$1*'Evaluare Gherla'!D182,2)</f>
        <v>0.03</v>
      </c>
      <c r="E182" s="80">
        <f>ROUND($Q$1*'Evaluare Gherla'!E182,1)</f>
        <v>0</v>
      </c>
      <c r="F182" s="79">
        <f>ROUND($Q$1*'Evaluare Gherla'!F182,2)</f>
        <v>0.05</v>
      </c>
      <c r="G182" s="80">
        <f>ROUND($Q$1*'Evaluare Gherla'!G182,1)</f>
        <v>0</v>
      </c>
      <c r="H182" s="79">
        <f>ROUND($Q$1*'Evaluare Gherla'!H182,2)</f>
        <v>0.08</v>
      </c>
      <c r="I182" s="80">
        <f>ROUND($Q$1*'Evaluare Gherla'!I182,1)</f>
        <v>0</v>
      </c>
      <c r="J182" s="79">
        <f>ROUND($Q$1*'Evaluare Gherla'!J182,2)</f>
        <v>0.26</v>
      </c>
      <c r="K182" s="80">
        <f>ROUND($Q$1*'Evaluare Gherla'!K182,1)</f>
        <v>0</v>
      </c>
      <c r="L182" s="25"/>
      <c r="M182" s="25"/>
      <c r="N182" s="5"/>
      <c r="O182" s="5"/>
      <c r="Q182" s="1"/>
    </row>
    <row r="183" spans="1:17" ht="15.75">
      <c r="A183" s="48"/>
      <c r="B183" s="51"/>
      <c r="C183" s="20" t="s">
        <v>75</v>
      </c>
      <c r="D183" s="79">
        <f>ROUND($Q$1*'Evaluare Gherla'!D183,2)</f>
        <v>0.08</v>
      </c>
      <c r="E183" s="80">
        <f>ROUND($Q$1*'Evaluare Gherla'!E183,1)</f>
        <v>0</v>
      </c>
      <c r="F183" s="79">
        <f>ROUND($Q$1*'Evaluare Gherla'!F183,2)</f>
        <v>0.21</v>
      </c>
      <c r="G183" s="80">
        <f>ROUND($Q$1*'Evaluare Gherla'!G183,1)</f>
        <v>0</v>
      </c>
      <c r="H183" s="79">
        <f>ROUND($Q$1*'Evaluare Gherla'!H183,2)</f>
        <v>0.24</v>
      </c>
      <c r="I183" s="80">
        <f>ROUND($Q$1*'Evaluare Gherla'!I183,1)</f>
        <v>0</v>
      </c>
      <c r="J183" s="79">
        <f>ROUND($Q$1*'Evaluare Gherla'!J183,2)</f>
        <v>0.26</v>
      </c>
      <c r="K183" s="80">
        <f>ROUND($Q$1*'Evaluare Gherla'!K183,1)</f>
        <v>0</v>
      </c>
      <c r="L183" s="25"/>
      <c r="M183" s="25"/>
      <c r="N183" s="5"/>
      <c r="O183" s="5"/>
      <c r="Q183" s="1"/>
    </row>
    <row r="184" spans="1:17" ht="15.75">
      <c r="A184" s="46">
        <f>A179+1</f>
        <v>3</v>
      </c>
      <c r="B184" s="49" t="s">
        <v>52</v>
      </c>
      <c r="C184" s="20" t="s">
        <v>52</v>
      </c>
      <c r="D184" s="79">
        <f>ROUND($Q$1*'Evaluare Gherla'!D184,2)</f>
        <v>0.13</v>
      </c>
      <c r="E184" s="80">
        <f>ROUND($Q$1*'Evaluare Gherla'!E184,1)</f>
        <v>0</v>
      </c>
      <c r="F184" s="79">
        <f>ROUND($Q$1*'Evaluare Gherla'!F184,2)</f>
        <v>0.07</v>
      </c>
      <c r="G184" s="80">
        <f>ROUND($Q$1*'Evaluare Gherla'!G184,1)</f>
        <v>0</v>
      </c>
      <c r="H184" s="79">
        <f>ROUND($Q$1*'Evaluare Gherla'!H184,2)</f>
        <v>0.18</v>
      </c>
      <c r="I184" s="80">
        <f>ROUND($Q$1*'Evaluare Gherla'!I184,1)</f>
        <v>0</v>
      </c>
      <c r="J184" s="79">
        <f>ROUND($Q$1*'Evaluare Gherla'!J184,2)</f>
        <v>0.26</v>
      </c>
      <c r="K184" s="80">
        <f>ROUND($Q$1*'Evaluare Gherla'!K184,1)</f>
        <v>0</v>
      </c>
      <c r="L184" s="25"/>
      <c r="M184" s="25"/>
      <c r="N184" s="5"/>
      <c r="O184" s="5"/>
      <c r="Q184" s="1"/>
    </row>
    <row r="185" spans="1:17" ht="15.75">
      <c r="A185" s="47"/>
      <c r="B185" s="50"/>
      <c r="C185" s="20" t="s">
        <v>76</v>
      </c>
      <c r="D185" s="79">
        <f>ROUND($Q$1*'Evaluare Gherla'!D185,2)</f>
        <v>0.13</v>
      </c>
      <c r="E185" s="80">
        <f>ROUND($Q$1*'Evaluare Gherla'!E185,1)</f>
        <v>0</v>
      </c>
      <c r="F185" s="79">
        <f>ROUND($Q$1*'Evaluare Gherla'!F185,2)</f>
        <v>0.07</v>
      </c>
      <c r="G185" s="80">
        <f>ROUND($Q$1*'Evaluare Gherla'!G185,1)</f>
        <v>0</v>
      </c>
      <c r="H185" s="79">
        <f>ROUND($Q$1*'Evaluare Gherla'!H185,2)</f>
        <v>0.18</v>
      </c>
      <c r="I185" s="80">
        <f>ROUND($Q$1*'Evaluare Gherla'!I185,1)</f>
        <v>0</v>
      </c>
      <c r="J185" s="79">
        <f>ROUND($Q$1*'Evaluare Gherla'!J185,2)</f>
        <v>0.26</v>
      </c>
      <c r="K185" s="80">
        <f>ROUND($Q$1*'Evaluare Gherla'!K185,1)</f>
        <v>0</v>
      </c>
      <c r="L185" s="25"/>
      <c r="M185" s="25"/>
      <c r="N185" s="5"/>
      <c r="O185" s="5"/>
      <c r="Q185" s="1"/>
    </row>
    <row r="186" spans="1:17" ht="15.75">
      <c r="A186" s="47"/>
      <c r="B186" s="50"/>
      <c r="C186" s="20" t="s">
        <v>77</v>
      </c>
      <c r="D186" s="79">
        <f>ROUND($Q$1*'Evaluare Gherla'!D186,2)</f>
        <v>0.13</v>
      </c>
      <c r="E186" s="80">
        <f>ROUND($Q$1*'Evaluare Gherla'!E186,1)</f>
        <v>0</v>
      </c>
      <c r="F186" s="79">
        <f>ROUND($Q$1*'Evaluare Gherla'!F186,2)</f>
        <v>0.07</v>
      </c>
      <c r="G186" s="80">
        <f>ROUND($Q$1*'Evaluare Gherla'!G186,1)</f>
        <v>0</v>
      </c>
      <c r="H186" s="79">
        <f>ROUND($Q$1*'Evaluare Gherla'!H186,2)</f>
        <v>0.18</v>
      </c>
      <c r="I186" s="80">
        <f>ROUND($Q$1*'Evaluare Gherla'!I186,1)</f>
        <v>0</v>
      </c>
      <c r="J186" s="79">
        <f>ROUND($Q$1*'Evaluare Gherla'!J186,2)</f>
        <v>0.26</v>
      </c>
      <c r="K186" s="80">
        <f>ROUND($Q$1*'Evaluare Gherla'!K186,1)</f>
        <v>0</v>
      </c>
      <c r="L186" s="25"/>
      <c r="M186" s="25"/>
      <c r="N186" s="5"/>
      <c r="O186" s="5"/>
      <c r="Q186" s="1"/>
    </row>
    <row r="187" spans="1:17" ht="15.75">
      <c r="A187" s="47"/>
      <c r="B187" s="50"/>
      <c r="C187" s="20" t="s">
        <v>78</v>
      </c>
      <c r="D187" s="79">
        <f>ROUND($Q$1*'Evaluare Gherla'!D187,2)</f>
        <v>0.13</v>
      </c>
      <c r="E187" s="80">
        <f>ROUND($Q$1*'Evaluare Gherla'!E187,1)</f>
        <v>0</v>
      </c>
      <c r="F187" s="79">
        <f>ROUND($Q$1*'Evaluare Gherla'!F187,2)</f>
        <v>0.07</v>
      </c>
      <c r="G187" s="80">
        <f>ROUND($Q$1*'Evaluare Gherla'!G187,1)</f>
        <v>0</v>
      </c>
      <c r="H187" s="79">
        <f>ROUND($Q$1*'Evaluare Gherla'!H187,2)</f>
        <v>0.18</v>
      </c>
      <c r="I187" s="80">
        <f>ROUND($Q$1*'Evaluare Gherla'!I187,1)</f>
        <v>0</v>
      </c>
      <c r="J187" s="79">
        <f>ROUND($Q$1*'Evaluare Gherla'!J187,2)</f>
        <v>0.26</v>
      </c>
      <c r="K187" s="80">
        <f>ROUND($Q$1*'Evaluare Gherla'!K187,1)</f>
        <v>0</v>
      </c>
      <c r="L187" s="25"/>
      <c r="M187" s="25"/>
      <c r="N187" s="5"/>
      <c r="O187" s="5"/>
      <c r="Q187" s="1"/>
    </row>
    <row r="188" spans="1:17" ht="15.75">
      <c r="A188" s="48"/>
      <c r="B188" s="51"/>
      <c r="C188" s="20" t="s">
        <v>79</v>
      </c>
      <c r="D188" s="79">
        <f>ROUND($Q$1*'Evaluare Gherla'!D188,2)</f>
        <v>0.13</v>
      </c>
      <c r="E188" s="80">
        <f>ROUND($Q$1*'Evaluare Gherla'!E188,1)</f>
        <v>0</v>
      </c>
      <c r="F188" s="79">
        <f>ROUND($Q$1*'Evaluare Gherla'!F188,2)</f>
        <v>0.07</v>
      </c>
      <c r="G188" s="80">
        <f>ROUND($Q$1*'Evaluare Gherla'!G188,1)</f>
        <v>0</v>
      </c>
      <c r="H188" s="79">
        <f>ROUND($Q$1*'Evaluare Gherla'!H188,2)</f>
        <v>0.18</v>
      </c>
      <c r="I188" s="80">
        <f>ROUND($Q$1*'Evaluare Gherla'!I188,1)</f>
        <v>0</v>
      </c>
      <c r="J188" s="79">
        <f>ROUND($Q$1*'Evaluare Gherla'!J188,2)</f>
        <v>0.26</v>
      </c>
      <c r="K188" s="80">
        <f>ROUND($Q$1*'Evaluare Gherla'!K188,1)</f>
        <v>0</v>
      </c>
      <c r="L188" s="25"/>
      <c r="M188" s="25"/>
      <c r="N188" s="5"/>
      <c r="O188" s="5"/>
      <c r="Q188" s="1"/>
    </row>
    <row r="189" spans="1:17" ht="15.75">
      <c r="A189" s="46">
        <f>A184+1</f>
        <v>4</v>
      </c>
      <c r="B189" s="49" t="s">
        <v>25</v>
      </c>
      <c r="C189" s="20" t="s">
        <v>25</v>
      </c>
      <c r="D189" s="79">
        <f>ROUND($Q$1*'Evaluare Gherla'!D189,2)</f>
        <v>0.19</v>
      </c>
      <c r="E189" s="80">
        <f>ROUND($Q$1*'Evaluare Gherla'!E189,1)</f>
        <v>0</v>
      </c>
      <c r="F189" s="79">
        <f>ROUND($Q$1*'Evaluare Gherla'!F189,2)</f>
        <v>0.13</v>
      </c>
      <c r="G189" s="80">
        <f>ROUND($Q$1*'Evaluare Gherla'!G189,1)</f>
        <v>0</v>
      </c>
      <c r="H189" s="79">
        <f>ROUND($Q$1*'Evaluare Gherla'!H189,2)</f>
        <v>0.33</v>
      </c>
      <c r="I189" s="80">
        <f>ROUND($Q$1*'Evaluare Gherla'!I189,1)</f>
        <v>0</v>
      </c>
      <c r="J189" s="79">
        <f>ROUND($Q$1*'Evaluare Gherla'!J189,2)</f>
        <v>0.26</v>
      </c>
      <c r="K189" s="80">
        <f>ROUND($Q$1*'Evaluare Gherla'!K189,1)</f>
        <v>0</v>
      </c>
      <c r="L189" s="25"/>
      <c r="M189" s="25"/>
      <c r="N189" s="5"/>
      <c r="O189" s="5"/>
      <c r="Q189" s="1"/>
    </row>
    <row r="190" spans="1:17" ht="15.75">
      <c r="A190" s="47"/>
      <c r="B190" s="50"/>
      <c r="C190" s="20" t="s">
        <v>82</v>
      </c>
      <c r="D190" s="79">
        <f>ROUND($Q$1*'Evaluare Gherla'!D190,2)</f>
        <v>0.19</v>
      </c>
      <c r="E190" s="80">
        <f>ROUND($Q$1*'Evaluare Gherla'!E190,1)</f>
        <v>0</v>
      </c>
      <c r="F190" s="79">
        <f>ROUND($Q$1*'Evaluare Gherla'!F190,2)</f>
        <v>0.13</v>
      </c>
      <c r="G190" s="80">
        <f>ROUND($Q$1*'Evaluare Gherla'!G190,1)</f>
        <v>0</v>
      </c>
      <c r="H190" s="79">
        <f>ROUND($Q$1*'Evaluare Gherla'!H190,2)</f>
        <v>0.33</v>
      </c>
      <c r="I190" s="80">
        <f>ROUND($Q$1*'Evaluare Gherla'!I190,1)</f>
        <v>0</v>
      </c>
      <c r="J190" s="79">
        <f>ROUND($Q$1*'Evaluare Gherla'!J190,2)</f>
        <v>0.26</v>
      </c>
      <c r="K190" s="80">
        <f>ROUND($Q$1*'Evaluare Gherla'!K190,1)</f>
        <v>0</v>
      </c>
      <c r="L190" s="25"/>
      <c r="M190" s="25"/>
      <c r="N190" s="5"/>
      <c r="O190" s="5"/>
      <c r="Q190" s="1"/>
    </row>
    <row r="191" spans="1:17" ht="15.75">
      <c r="A191" s="47"/>
      <c r="B191" s="50"/>
      <c r="C191" s="20" t="s">
        <v>80</v>
      </c>
      <c r="D191" s="79">
        <f>ROUND($Q$1*'Evaluare Gherla'!D191,2)</f>
        <v>2.64</v>
      </c>
      <c r="E191" s="80">
        <f>ROUND($Q$1*'Evaluare Gherla'!E191,1)</f>
        <v>0</v>
      </c>
      <c r="F191" s="79">
        <f>ROUND($Q$1*'Evaluare Gherla'!F191,2)</f>
        <v>2.15</v>
      </c>
      <c r="G191" s="80">
        <f>ROUND($Q$1*'Evaluare Gherla'!G191,1)</f>
        <v>0</v>
      </c>
      <c r="H191" s="79">
        <f>ROUND($Q$1*'Evaluare Gherla'!H191,2)</f>
        <v>1.82</v>
      </c>
      <c r="I191" s="80">
        <f>ROUND($Q$1*'Evaluare Gherla'!I191,1)</f>
        <v>0</v>
      </c>
      <c r="J191" s="79">
        <f>ROUND($Q$1*'Evaluare Gherla'!J191,2)</f>
        <v>0.4</v>
      </c>
      <c r="K191" s="80">
        <f>ROUND($Q$1*'Evaluare Gherla'!K191,1)</f>
        <v>0</v>
      </c>
      <c r="L191" s="25"/>
      <c r="M191" s="25"/>
      <c r="N191" s="5"/>
      <c r="O191" s="5"/>
      <c r="Q191" s="1"/>
    </row>
    <row r="192" spans="1:17" ht="15.75">
      <c r="A192" s="48"/>
      <c r="B192" s="51"/>
      <c r="C192" s="20" t="s">
        <v>81</v>
      </c>
      <c r="D192" s="79">
        <f>ROUND($Q$1*'Evaluare Gherla'!D192,2)</f>
        <v>0.19</v>
      </c>
      <c r="E192" s="80">
        <f>ROUND($Q$1*'Evaluare Gherla'!E192,1)</f>
        <v>0</v>
      </c>
      <c r="F192" s="79">
        <f>ROUND($Q$1*'Evaluare Gherla'!F192,2)</f>
        <v>0.13</v>
      </c>
      <c r="G192" s="80">
        <f>ROUND($Q$1*'Evaluare Gherla'!G192,1)</f>
        <v>0</v>
      </c>
      <c r="H192" s="79">
        <f>ROUND($Q$1*'Evaluare Gherla'!H192,2)</f>
        <v>0.33</v>
      </c>
      <c r="I192" s="80">
        <f>ROUND($Q$1*'Evaluare Gherla'!I192,1)</f>
        <v>0</v>
      </c>
      <c r="J192" s="79">
        <f>ROUND($Q$1*'Evaluare Gherla'!J192,2)</f>
        <v>0.26</v>
      </c>
      <c r="K192" s="80">
        <f>ROUND($Q$1*'Evaluare Gherla'!K192,1)</f>
        <v>0</v>
      </c>
      <c r="L192" s="25"/>
      <c r="M192" s="25"/>
      <c r="N192" s="5"/>
      <c r="O192" s="5"/>
      <c r="Q192" s="1"/>
    </row>
    <row r="193" spans="1:17" ht="15.75">
      <c r="A193" s="46">
        <f>A189+1</f>
        <v>5</v>
      </c>
      <c r="B193" s="49" t="s">
        <v>28</v>
      </c>
      <c r="C193" s="20" t="s">
        <v>28</v>
      </c>
      <c r="D193" s="79">
        <f>ROUND($Q$1*'Evaluare Gherla'!D193,2)</f>
        <v>0.19</v>
      </c>
      <c r="E193" s="80">
        <f>ROUND($Q$1*'Evaluare Gherla'!E193,1)</f>
        <v>0</v>
      </c>
      <c r="F193" s="79">
        <f>ROUND($Q$1*'Evaluare Gherla'!F193,2)</f>
        <v>0.13</v>
      </c>
      <c r="G193" s="80">
        <f>ROUND($Q$1*'Evaluare Gherla'!G193,1)</f>
        <v>0</v>
      </c>
      <c r="H193" s="79">
        <f>ROUND($Q$1*'Evaluare Gherla'!H193,2)</f>
        <v>0.33</v>
      </c>
      <c r="I193" s="80">
        <f>ROUND($Q$1*'Evaluare Gherla'!I193,1)</f>
        <v>0</v>
      </c>
      <c r="J193" s="79">
        <f>ROUND($Q$1*'Evaluare Gherla'!J193,2)</f>
        <v>0.26</v>
      </c>
      <c r="K193" s="80">
        <f>ROUND($Q$1*'Evaluare Gherla'!K193,1)</f>
        <v>0</v>
      </c>
      <c r="L193" s="25"/>
      <c r="M193" s="25"/>
      <c r="N193" s="5"/>
      <c r="O193" s="5"/>
      <c r="Q193" s="1"/>
    </row>
    <row r="194" spans="1:17" ht="15.75">
      <c r="A194" s="47"/>
      <c r="B194" s="50"/>
      <c r="C194" s="20" t="s">
        <v>83</v>
      </c>
      <c r="D194" s="79">
        <f>ROUND($Q$1*'Evaluare Gherla'!D194,2)</f>
        <v>0.19</v>
      </c>
      <c r="E194" s="80">
        <f>ROUND($Q$1*'Evaluare Gherla'!E194,1)</f>
        <v>0</v>
      </c>
      <c r="F194" s="79">
        <f>ROUND($Q$1*'Evaluare Gherla'!F194,2)</f>
        <v>0.13</v>
      </c>
      <c r="G194" s="80">
        <f>ROUND($Q$1*'Evaluare Gherla'!G194,1)</f>
        <v>0</v>
      </c>
      <c r="H194" s="79">
        <f>ROUND($Q$1*'Evaluare Gherla'!H194,2)</f>
        <v>0.33</v>
      </c>
      <c r="I194" s="80">
        <f>ROUND($Q$1*'Evaluare Gherla'!I194,1)</f>
        <v>0</v>
      </c>
      <c r="J194" s="79">
        <f>ROUND($Q$1*'Evaluare Gherla'!J194,2)</f>
        <v>0.26</v>
      </c>
      <c r="K194" s="80">
        <f>ROUND($Q$1*'Evaluare Gherla'!K194,1)</f>
        <v>0</v>
      </c>
      <c r="L194" s="25"/>
      <c r="M194" s="25"/>
      <c r="N194" s="5"/>
      <c r="O194" s="5"/>
      <c r="Q194" s="1"/>
    </row>
    <row r="195" spans="1:17" ht="15.75">
      <c r="A195" s="47"/>
      <c r="B195" s="50"/>
      <c r="C195" s="20" t="s">
        <v>84</v>
      </c>
      <c r="D195" s="79">
        <f>ROUND($Q$1*'Evaluare Gherla'!D195,2)</f>
        <v>0.08</v>
      </c>
      <c r="E195" s="80">
        <f>ROUND($Q$1*'Evaluare Gherla'!E195,1)</f>
        <v>0</v>
      </c>
      <c r="F195" s="79">
        <f>ROUND($Q$1*'Evaluare Gherla'!F195,2)</f>
        <v>0.05</v>
      </c>
      <c r="G195" s="80">
        <f>ROUND($Q$1*'Evaluare Gherla'!G195,1)</f>
        <v>0</v>
      </c>
      <c r="H195" s="79">
        <f>ROUND($Q$1*'Evaluare Gherla'!H195,2)</f>
        <v>0.26</v>
      </c>
      <c r="I195" s="80">
        <f>ROUND($Q$1*'Evaluare Gherla'!I195,1)</f>
        <v>0</v>
      </c>
      <c r="J195" s="79">
        <f>ROUND($Q$1*'Evaluare Gherla'!J195,2)</f>
        <v>0.26</v>
      </c>
      <c r="K195" s="80">
        <f>ROUND($Q$1*'Evaluare Gherla'!K195,1)</f>
        <v>0</v>
      </c>
      <c r="L195" s="25"/>
      <c r="M195" s="25"/>
      <c r="N195" s="5"/>
      <c r="O195" s="5"/>
      <c r="Q195" s="1"/>
    </row>
    <row r="196" spans="1:17" ht="15.75">
      <c r="A196" s="48"/>
      <c r="B196" s="51"/>
      <c r="C196" s="20" t="s">
        <v>85</v>
      </c>
      <c r="D196" s="79">
        <f>ROUND($Q$1*'Evaluare Gherla'!D196,2)</f>
        <v>0.08</v>
      </c>
      <c r="E196" s="80">
        <f>ROUND($Q$1*'Evaluare Gherla'!E196,1)</f>
        <v>0</v>
      </c>
      <c r="F196" s="79">
        <f>ROUND($Q$1*'Evaluare Gherla'!F196,2)</f>
        <v>0.05</v>
      </c>
      <c r="G196" s="80">
        <f>ROUND($Q$1*'Evaluare Gherla'!G196,1)</f>
        <v>0</v>
      </c>
      <c r="H196" s="79">
        <f>ROUND($Q$1*'Evaluare Gherla'!H196,2)</f>
        <v>0.26</v>
      </c>
      <c r="I196" s="80">
        <f>ROUND($Q$1*'Evaluare Gherla'!I196,1)</f>
        <v>0</v>
      </c>
      <c r="J196" s="79">
        <f>ROUND($Q$1*'Evaluare Gherla'!J196,2)</f>
        <v>0.26</v>
      </c>
      <c r="K196" s="80">
        <f>ROUND($Q$1*'Evaluare Gherla'!K196,1)</f>
        <v>0</v>
      </c>
      <c r="L196" s="25"/>
      <c r="M196" s="25"/>
      <c r="N196" s="5"/>
      <c r="O196" s="5"/>
      <c r="Q196" s="1"/>
    </row>
    <row r="197" spans="1:17" ht="15.75">
      <c r="A197" s="46">
        <f>A193+1</f>
        <v>6</v>
      </c>
      <c r="B197" s="49" t="s">
        <v>29</v>
      </c>
      <c r="C197" s="20" t="s">
        <v>29</v>
      </c>
      <c r="D197" s="79">
        <f>ROUND($Q$1*'Evaluare Gherla'!D197,2)</f>
        <v>0.14</v>
      </c>
      <c r="E197" s="80">
        <f>ROUND($Q$1*'Evaluare Gherla'!E197,1)</f>
        <v>0</v>
      </c>
      <c r="F197" s="79">
        <f>ROUND($Q$1*'Evaluare Gherla'!F197,2)</f>
        <v>0.1</v>
      </c>
      <c r="G197" s="80">
        <f>ROUND($Q$1*'Evaluare Gherla'!G197,1)</f>
        <v>0</v>
      </c>
      <c r="H197" s="79">
        <f>ROUND($Q$1*'Evaluare Gherla'!H197,2)</f>
        <v>0.24</v>
      </c>
      <c r="I197" s="80">
        <f>ROUND($Q$1*'Evaluare Gherla'!I197,1)</f>
        <v>0</v>
      </c>
      <c r="J197" s="79">
        <f>ROUND($Q$1*'Evaluare Gherla'!J197,2)</f>
        <v>0.26</v>
      </c>
      <c r="K197" s="80">
        <f>ROUND($Q$1*'Evaluare Gherla'!K197,1)</f>
        <v>0</v>
      </c>
      <c r="L197" s="25"/>
      <c r="M197" s="25"/>
      <c r="N197" s="5"/>
      <c r="O197" s="5"/>
      <c r="Q197" s="1"/>
    </row>
    <row r="198" spans="1:17" ht="15.75">
      <c r="A198" s="48"/>
      <c r="B198" s="51"/>
      <c r="C198" s="20" t="s">
        <v>86</v>
      </c>
      <c r="D198" s="79">
        <f>ROUND($Q$1*'Evaluare Gherla'!D198,2)</f>
        <v>0.14</v>
      </c>
      <c r="E198" s="80">
        <f>ROUND($Q$1*'Evaluare Gherla'!E198,1)</f>
        <v>0</v>
      </c>
      <c r="F198" s="79">
        <f>ROUND($Q$1*'Evaluare Gherla'!F198,2)</f>
        <v>0.1</v>
      </c>
      <c r="G198" s="80">
        <f>ROUND($Q$1*'Evaluare Gherla'!G198,1)</f>
        <v>0</v>
      </c>
      <c r="H198" s="79">
        <f>ROUND($Q$1*'Evaluare Gherla'!H198,2)</f>
        <v>0.24</v>
      </c>
      <c r="I198" s="80">
        <f>ROUND($Q$1*'Evaluare Gherla'!I198,1)</f>
        <v>0</v>
      </c>
      <c r="J198" s="79">
        <f>ROUND($Q$1*'Evaluare Gherla'!J198,2)</f>
        <v>0.26</v>
      </c>
      <c r="K198" s="80">
        <f>ROUND($Q$1*'Evaluare Gherla'!K198,1)</f>
        <v>0</v>
      </c>
      <c r="L198" s="25"/>
      <c r="M198" s="25"/>
      <c r="N198" s="5"/>
      <c r="O198" s="5"/>
      <c r="Q198" s="1"/>
    </row>
    <row r="199" spans="1:17" ht="15.75">
      <c r="A199" s="46">
        <f>A197+1</f>
        <v>7</v>
      </c>
      <c r="B199" s="49" t="s">
        <v>30</v>
      </c>
      <c r="C199" s="20" t="s">
        <v>30</v>
      </c>
      <c r="D199" s="79">
        <f>ROUND($Q$1*'Evaluare Gherla'!D199,2)</f>
        <v>0.26</v>
      </c>
      <c r="E199" s="80">
        <f>ROUND($Q$1*'Evaluare Gherla'!E199,1)</f>
        <v>0</v>
      </c>
      <c r="F199" s="79">
        <f>ROUND($Q$1*'Evaluare Gherla'!F199,2)</f>
        <v>0.21</v>
      </c>
      <c r="G199" s="80">
        <f>ROUND($Q$1*'Evaluare Gherla'!G199,1)</f>
        <v>0</v>
      </c>
      <c r="H199" s="79">
        <f>ROUND($Q$1*'Evaluare Gherla'!H199,2)</f>
        <v>0.24</v>
      </c>
      <c r="I199" s="80">
        <f>ROUND($Q$1*'Evaluare Gherla'!I199,1)</f>
        <v>0</v>
      </c>
      <c r="J199" s="79">
        <f>ROUND($Q$1*'Evaluare Gherla'!J199,2)</f>
        <v>0.26</v>
      </c>
      <c r="K199" s="80">
        <f>ROUND($Q$1*'Evaluare Gherla'!K199,1)</f>
        <v>0</v>
      </c>
      <c r="L199" s="25"/>
      <c r="M199" s="25"/>
      <c r="N199" s="5"/>
      <c r="O199" s="5"/>
      <c r="Q199" s="1"/>
    </row>
    <row r="200" spans="1:17" ht="15.75">
      <c r="A200" s="47"/>
      <c r="B200" s="50"/>
      <c r="C200" s="20" t="s">
        <v>87</v>
      </c>
      <c r="D200" s="79">
        <f>ROUND($Q$1*'Evaluare Gherla'!D200,2)</f>
        <v>0.14</v>
      </c>
      <c r="E200" s="80">
        <f>ROUND($Q$1*'Evaluare Gherla'!E200,1)</f>
        <v>0</v>
      </c>
      <c r="F200" s="79">
        <f>ROUND($Q$1*'Evaluare Gherla'!F200,2)</f>
        <v>0.1</v>
      </c>
      <c r="G200" s="80">
        <f>ROUND($Q$1*'Evaluare Gherla'!G200,1)</f>
        <v>0</v>
      </c>
      <c r="H200" s="79">
        <f>ROUND($Q$1*'Evaluare Gherla'!H200,2)</f>
        <v>0.24</v>
      </c>
      <c r="I200" s="80">
        <f>ROUND($Q$1*'Evaluare Gherla'!I200,1)</f>
        <v>0</v>
      </c>
      <c r="J200" s="79">
        <f>ROUND($Q$1*'Evaluare Gherla'!J200,2)</f>
        <v>0.26</v>
      </c>
      <c r="K200" s="80">
        <f>ROUND($Q$1*'Evaluare Gherla'!K200,1)</f>
        <v>0</v>
      </c>
      <c r="L200" s="25"/>
      <c r="M200" s="25"/>
      <c r="N200" s="5"/>
      <c r="O200" s="5"/>
      <c r="Q200" s="1"/>
    </row>
    <row r="201" spans="1:17" ht="15.75">
      <c r="A201" s="47"/>
      <c r="B201" s="50"/>
      <c r="C201" s="20" t="s">
        <v>88</v>
      </c>
      <c r="D201" s="79">
        <f>ROUND($Q$1*'Evaluare Gherla'!D201,2)</f>
        <v>0.14</v>
      </c>
      <c r="E201" s="80">
        <f>ROUND($Q$1*'Evaluare Gherla'!E201,1)</f>
        <v>0</v>
      </c>
      <c r="F201" s="79">
        <f>ROUND($Q$1*'Evaluare Gherla'!F201,2)</f>
        <v>0.1</v>
      </c>
      <c r="G201" s="80">
        <f>ROUND($Q$1*'Evaluare Gherla'!G201,1)</f>
        <v>0</v>
      </c>
      <c r="H201" s="79">
        <f>ROUND($Q$1*'Evaluare Gherla'!H201,2)</f>
        <v>0.24</v>
      </c>
      <c r="I201" s="80">
        <f>ROUND($Q$1*'Evaluare Gherla'!I201,1)</f>
        <v>0</v>
      </c>
      <c r="J201" s="79">
        <f>ROUND($Q$1*'Evaluare Gherla'!J201,2)</f>
        <v>0.26</v>
      </c>
      <c r="K201" s="80">
        <f>ROUND($Q$1*'Evaluare Gherla'!K201,1)</f>
        <v>0</v>
      </c>
      <c r="L201" s="25"/>
      <c r="M201" s="25"/>
      <c r="N201" s="5"/>
      <c r="O201" s="5"/>
      <c r="Q201" s="1"/>
    </row>
    <row r="202" spans="1:17" ht="15.75">
      <c r="A202" s="47"/>
      <c r="B202" s="50"/>
      <c r="C202" s="20" t="s">
        <v>89</v>
      </c>
      <c r="D202" s="79">
        <f>ROUND($Q$1*'Evaluare Gherla'!D202,2)</f>
        <v>0.14</v>
      </c>
      <c r="E202" s="80">
        <f>ROUND($Q$1*'Evaluare Gherla'!E202,1)</f>
        <v>0</v>
      </c>
      <c r="F202" s="79">
        <f>ROUND($Q$1*'Evaluare Gherla'!F202,2)</f>
        <v>0.1</v>
      </c>
      <c r="G202" s="80">
        <f>ROUND($Q$1*'Evaluare Gherla'!G202,1)</f>
        <v>0</v>
      </c>
      <c r="H202" s="79">
        <f>ROUND($Q$1*'Evaluare Gherla'!H202,2)</f>
        <v>0.24</v>
      </c>
      <c r="I202" s="80">
        <f>ROUND($Q$1*'Evaluare Gherla'!I202,1)</f>
        <v>0</v>
      </c>
      <c r="J202" s="79">
        <f>ROUND($Q$1*'Evaluare Gherla'!J202,2)</f>
        <v>0.26</v>
      </c>
      <c r="K202" s="80">
        <f>ROUND($Q$1*'Evaluare Gherla'!K202,1)</f>
        <v>0</v>
      </c>
      <c r="L202" s="25"/>
      <c r="M202" s="25"/>
      <c r="N202" s="5"/>
      <c r="O202" s="5"/>
      <c r="Q202" s="1"/>
    </row>
    <row r="203" spans="1:17" ht="15.75">
      <c r="A203" s="47"/>
      <c r="B203" s="50"/>
      <c r="C203" s="20" t="s">
        <v>90</v>
      </c>
      <c r="D203" s="79">
        <f>ROUND($Q$1*'Evaluare Gherla'!D203,2)</f>
        <v>0.14</v>
      </c>
      <c r="E203" s="80">
        <f>ROUND($Q$1*'Evaluare Gherla'!E203,1)</f>
        <v>0</v>
      </c>
      <c r="F203" s="79">
        <f>ROUND($Q$1*'Evaluare Gherla'!F203,2)</f>
        <v>0.1</v>
      </c>
      <c r="G203" s="80">
        <f>ROUND($Q$1*'Evaluare Gherla'!G203,1)</f>
        <v>0</v>
      </c>
      <c r="H203" s="79">
        <f>ROUND($Q$1*'Evaluare Gherla'!H203,2)</f>
        <v>0.24</v>
      </c>
      <c r="I203" s="80">
        <f>ROUND($Q$1*'Evaluare Gherla'!I203,1)</f>
        <v>0</v>
      </c>
      <c r="J203" s="79">
        <f>ROUND($Q$1*'Evaluare Gherla'!J203,2)</f>
        <v>0.26</v>
      </c>
      <c r="K203" s="80">
        <f>ROUND($Q$1*'Evaluare Gherla'!K203,1)</f>
        <v>0</v>
      </c>
      <c r="L203" s="25"/>
      <c r="M203" s="25"/>
      <c r="N203" s="5"/>
      <c r="O203" s="5"/>
      <c r="Q203" s="1"/>
    </row>
    <row r="204" spans="1:17" ht="15.75">
      <c r="A204" s="48"/>
      <c r="B204" s="51"/>
      <c r="C204" s="20" t="s">
        <v>91</v>
      </c>
      <c r="D204" s="79">
        <f>ROUND($Q$1*'Evaluare Gherla'!D204,2)</f>
        <v>0.14</v>
      </c>
      <c r="E204" s="80">
        <f>ROUND($Q$1*'Evaluare Gherla'!E204,1)</f>
        <v>0</v>
      </c>
      <c r="F204" s="79">
        <f>ROUND($Q$1*'Evaluare Gherla'!F204,2)</f>
        <v>0.1</v>
      </c>
      <c r="G204" s="80">
        <f>ROUND($Q$1*'Evaluare Gherla'!G204,1)</f>
        <v>0</v>
      </c>
      <c r="H204" s="79">
        <f>ROUND($Q$1*'Evaluare Gherla'!H204,2)</f>
        <v>0.24</v>
      </c>
      <c r="I204" s="80">
        <f>ROUND($Q$1*'Evaluare Gherla'!I204,1)</f>
        <v>0</v>
      </c>
      <c r="J204" s="79">
        <f>ROUND($Q$1*'Evaluare Gherla'!J204,2)</f>
        <v>0.26</v>
      </c>
      <c r="K204" s="80">
        <f>ROUND($Q$1*'Evaluare Gherla'!K204,1)</f>
        <v>0</v>
      </c>
      <c r="L204" s="25"/>
      <c r="M204" s="25"/>
      <c r="N204" s="5"/>
      <c r="O204" s="5"/>
      <c r="Q204" s="1"/>
    </row>
    <row r="205" spans="1:17" ht="15.75">
      <c r="A205" s="46">
        <f>A199+1</f>
        <v>8</v>
      </c>
      <c r="B205" s="49" t="s">
        <v>31</v>
      </c>
      <c r="C205" s="20" t="s">
        <v>31</v>
      </c>
      <c r="D205" s="79">
        <f>ROUND($Q$1*'Evaluare Gherla'!D205,2)</f>
        <v>0.14</v>
      </c>
      <c r="E205" s="80">
        <f>ROUND($Q$1*'Evaluare Gherla'!E205,1)</f>
        <v>0</v>
      </c>
      <c r="F205" s="79">
        <f>ROUND($Q$1*'Evaluare Gherla'!F205,2)</f>
        <v>0.1</v>
      </c>
      <c r="G205" s="80">
        <f>ROUND($Q$1*'Evaluare Gherla'!G205,1)</f>
        <v>0</v>
      </c>
      <c r="H205" s="79">
        <f>ROUND($Q$1*'Evaluare Gherla'!H205,2)</f>
        <v>0.24</v>
      </c>
      <c r="I205" s="80">
        <f>ROUND($Q$1*'Evaluare Gherla'!I205,1)</f>
        <v>0</v>
      </c>
      <c r="J205" s="79">
        <f>ROUND($Q$1*'Evaluare Gherla'!J205,2)</f>
        <v>0.26</v>
      </c>
      <c r="K205" s="80">
        <f>ROUND($Q$1*'Evaluare Gherla'!K205,1)</f>
        <v>0</v>
      </c>
      <c r="L205" s="25"/>
      <c r="M205" s="25"/>
      <c r="N205" s="5"/>
      <c r="O205" s="5"/>
      <c r="Q205" s="1"/>
    </row>
    <row r="206" spans="1:17" ht="15.75">
      <c r="A206" s="47"/>
      <c r="B206" s="50"/>
      <c r="C206" s="20" t="s">
        <v>92</v>
      </c>
      <c r="D206" s="79">
        <f>ROUND($Q$1*'Evaluare Gherla'!D206,2)</f>
        <v>0.19</v>
      </c>
      <c r="E206" s="80">
        <f>ROUND($Q$1*'Evaluare Gherla'!E206,1)</f>
        <v>0</v>
      </c>
      <c r="F206" s="79">
        <f>ROUND($Q$1*'Evaluare Gherla'!F206,2)</f>
        <v>0.13</v>
      </c>
      <c r="G206" s="80">
        <f>ROUND($Q$1*'Evaluare Gherla'!G206,1)</f>
        <v>0</v>
      </c>
      <c r="H206" s="79">
        <f>ROUND($Q$1*'Evaluare Gherla'!H206,2)</f>
        <v>0.33</v>
      </c>
      <c r="I206" s="80">
        <f>ROUND($Q$1*'Evaluare Gherla'!I206,1)</f>
        <v>0</v>
      </c>
      <c r="J206" s="79">
        <f>ROUND($Q$1*'Evaluare Gherla'!J206,2)</f>
        <v>0.26</v>
      </c>
      <c r="K206" s="80">
        <f>ROUND($Q$1*'Evaluare Gherla'!K206,1)</f>
        <v>0</v>
      </c>
      <c r="L206" s="25"/>
      <c r="M206" s="25"/>
      <c r="N206" s="5"/>
      <c r="O206" s="5"/>
      <c r="Q206" s="1"/>
    </row>
    <row r="207" spans="1:17" ht="15.75">
      <c r="A207" s="47"/>
      <c r="B207" s="50"/>
      <c r="C207" s="20" t="s">
        <v>93</v>
      </c>
      <c r="D207" s="79">
        <f>ROUND($Q$1*'Evaluare Gherla'!D207,2)</f>
        <v>0.14</v>
      </c>
      <c r="E207" s="80">
        <f>ROUND($Q$1*'Evaluare Gherla'!E207,1)</f>
        <v>0</v>
      </c>
      <c r="F207" s="79">
        <f>ROUND($Q$1*'Evaluare Gherla'!F207,2)</f>
        <v>0.1</v>
      </c>
      <c r="G207" s="80">
        <f>ROUND($Q$1*'Evaluare Gherla'!G207,1)</f>
        <v>0</v>
      </c>
      <c r="H207" s="79">
        <f>ROUND($Q$1*'Evaluare Gherla'!H207,2)</f>
        <v>0.24</v>
      </c>
      <c r="I207" s="80">
        <f>ROUND($Q$1*'Evaluare Gherla'!I207,1)</f>
        <v>0</v>
      </c>
      <c r="J207" s="79">
        <f>ROUND($Q$1*'Evaluare Gherla'!J207,2)</f>
        <v>0.26</v>
      </c>
      <c r="K207" s="80">
        <f>ROUND($Q$1*'Evaluare Gherla'!K207,1)</f>
        <v>0</v>
      </c>
      <c r="L207" s="25"/>
      <c r="M207" s="25"/>
      <c r="N207" s="5"/>
      <c r="O207" s="5"/>
      <c r="Q207" s="1"/>
    </row>
    <row r="208" spans="1:17" ht="15.75">
      <c r="A208" s="47"/>
      <c r="B208" s="50"/>
      <c r="C208" s="20" t="s">
        <v>94</v>
      </c>
      <c r="D208" s="79">
        <f>ROUND($Q$1*'Evaluare Gherla'!D208,2)</f>
        <v>0.14</v>
      </c>
      <c r="E208" s="80">
        <f>ROUND($Q$1*'Evaluare Gherla'!E208,1)</f>
        <v>0</v>
      </c>
      <c r="F208" s="79">
        <f>ROUND($Q$1*'Evaluare Gherla'!F208,2)</f>
        <v>0.1</v>
      </c>
      <c r="G208" s="80">
        <f>ROUND($Q$1*'Evaluare Gherla'!G208,1)</f>
        <v>0</v>
      </c>
      <c r="H208" s="79">
        <f>ROUND($Q$1*'Evaluare Gherla'!H208,2)</f>
        <v>0.24</v>
      </c>
      <c r="I208" s="80">
        <f>ROUND($Q$1*'Evaluare Gherla'!I208,1)</f>
        <v>0</v>
      </c>
      <c r="J208" s="79">
        <f>ROUND($Q$1*'Evaluare Gherla'!J208,2)</f>
        <v>0.26</v>
      </c>
      <c r="K208" s="80">
        <f>ROUND($Q$1*'Evaluare Gherla'!K208,1)</f>
        <v>0</v>
      </c>
      <c r="L208" s="25"/>
      <c r="M208" s="25"/>
      <c r="N208" s="5"/>
      <c r="O208" s="5"/>
      <c r="Q208" s="1"/>
    </row>
    <row r="209" spans="1:17" ht="15.75">
      <c r="A209" s="47"/>
      <c r="B209" s="50"/>
      <c r="C209" s="20" t="s">
        <v>95</v>
      </c>
      <c r="D209" s="79">
        <f>ROUND($Q$1*'Evaluare Gherla'!D209,2)</f>
        <v>0.08</v>
      </c>
      <c r="E209" s="80">
        <f>ROUND($Q$1*'Evaluare Gherla'!E209,1)</f>
        <v>0</v>
      </c>
      <c r="F209" s="79">
        <f>ROUND($Q$1*'Evaluare Gherla'!F209,2)</f>
        <v>0.05</v>
      </c>
      <c r="G209" s="80">
        <f>ROUND($Q$1*'Evaluare Gherla'!G209,1)</f>
        <v>0</v>
      </c>
      <c r="H209" s="79">
        <f>ROUND($Q$1*'Evaluare Gherla'!H209,2)</f>
        <v>0.26</v>
      </c>
      <c r="I209" s="80">
        <f>ROUND($Q$1*'Evaluare Gherla'!I209,1)</f>
        <v>0</v>
      </c>
      <c r="J209" s="79">
        <f>ROUND($Q$1*'Evaluare Gherla'!J209,2)</f>
        <v>0.26</v>
      </c>
      <c r="K209" s="80">
        <f>ROUND($Q$1*'Evaluare Gherla'!K209,1)</f>
        <v>0</v>
      </c>
      <c r="L209" s="25"/>
      <c r="M209" s="25"/>
      <c r="N209" s="5"/>
      <c r="O209" s="5"/>
      <c r="Q209" s="1"/>
    </row>
    <row r="210" spans="1:17" ht="15.75">
      <c r="A210" s="47"/>
      <c r="B210" s="50"/>
      <c r="C210" s="20" t="s">
        <v>96</v>
      </c>
      <c r="D210" s="79">
        <f>ROUND($Q$1*'Evaluare Gherla'!D210,2)</f>
        <v>0.08</v>
      </c>
      <c r="E210" s="80">
        <f>ROUND($Q$1*'Evaluare Gherla'!E210,1)</f>
        <v>0</v>
      </c>
      <c r="F210" s="79">
        <f>ROUND($Q$1*'Evaluare Gherla'!F210,2)</f>
        <v>0.05</v>
      </c>
      <c r="G210" s="80">
        <f>ROUND($Q$1*'Evaluare Gherla'!G210,1)</f>
        <v>0</v>
      </c>
      <c r="H210" s="79">
        <f>ROUND($Q$1*'Evaluare Gherla'!H210,2)</f>
        <v>0.26</v>
      </c>
      <c r="I210" s="80">
        <f>ROUND($Q$1*'Evaluare Gherla'!I210,1)</f>
        <v>0</v>
      </c>
      <c r="J210" s="79">
        <f>ROUND($Q$1*'Evaluare Gherla'!J210,2)</f>
        <v>0.26</v>
      </c>
      <c r="K210" s="80">
        <f>ROUND($Q$1*'Evaluare Gherla'!K210,1)</f>
        <v>0</v>
      </c>
      <c r="L210" s="25"/>
      <c r="M210" s="25"/>
      <c r="N210" s="5"/>
      <c r="O210" s="5"/>
      <c r="Q210" s="1"/>
    </row>
    <row r="211" spans="1:17" ht="15.75">
      <c r="A211" s="47"/>
      <c r="B211" s="50"/>
      <c r="C211" s="20" t="s">
        <v>97</v>
      </c>
      <c r="D211" s="79">
        <f>ROUND($Q$1*'Evaluare Gherla'!D211,2)</f>
        <v>0.14</v>
      </c>
      <c r="E211" s="80">
        <f>ROUND($Q$1*'Evaluare Gherla'!E211,1)</f>
        <v>0</v>
      </c>
      <c r="F211" s="79">
        <f>ROUND($Q$1*'Evaluare Gherla'!F211,2)</f>
        <v>0.1</v>
      </c>
      <c r="G211" s="80">
        <f>ROUND($Q$1*'Evaluare Gherla'!G211,1)</f>
        <v>0</v>
      </c>
      <c r="H211" s="79">
        <f>ROUND($Q$1*'Evaluare Gherla'!H211,2)</f>
        <v>0.24</v>
      </c>
      <c r="I211" s="80">
        <f>ROUND($Q$1*'Evaluare Gherla'!I211,1)</f>
        <v>0</v>
      </c>
      <c r="J211" s="79">
        <f>ROUND($Q$1*'Evaluare Gherla'!J211,2)</f>
        <v>0.26</v>
      </c>
      <c r="K211" s="80">
        <f>ROUND($Q$1*'Evaluare Gherla'!K211,1)</f>
        <v>0</v>
      </c>
      <c r="L211" s="25"/>
      <c r="M211" s="25"/>
      <c r="N211" s="5"/>
      <c r="O211" s="5"/>
      <c r="Q211" s="1"/>
    </row>
    <row r="212" spans="1:17" ht="15.75">
      <c r="A212" s="47"/>
      <c r="B212" s="50"/>
      <c r="C212" s="20" t="s">
        <v>98</v>
      </c>
      <c r="D212" s="79">
        <f>ROUND($Q$1*'Evaluare Gherla'!D212,2)</f>
        <v>0.08</v>
      </c>
      <c r="E212" s="80">
        <f>ROUND($Q$1*'Evaluare Gherla'!E212,1)</f>
        <v>0</v>
      </c>
      <c r="F212" s="79">
        <f>ROUND($Q$1*'Evaluare Gherla'!F212,2)</f>
        <v>0.05</v>
      </c>
      <c r="G212" s="80">
        <f>ROUND($Q$1*'Evaluare Gherla'!G212,1)</f>
        <v>0</v>
      </c>
      <c r="H212" s="79">
        <f>ROUND($Q$1*'Evaluare Gherla'!H212,2)</f>
        <v>0.26</v>
      </c>
      <c r="I212" s="80">
        <f>ROUND($Q$1*'Evaluare Gherla'!I212,1)</f>
        <v>0</v>
      </c>
      <c r="J212" s="79">
        <f>ROUND($Q$1*'Evaluare Gherla'!J212,2)</f>
        <v>0.26</v>
      </c>
      <c r="K212" s="80">
        <f>ROUND($Q$1*'Evaluare Gherla'!K212,1)</f>
        <v>0</v>
      </c>
      <c r="L212" s="25"/>
      <c r="M212" s="25"/>
      <c r="N212" s="5"/>
      <c r="O212" s="5"/>
      <c r="Q212" s="1"/>
    </row>
    <row r="213" spans="1:17" ht="15.75">
      <c r="A213" s="48"/>
      <c r="B213" s="51"/>
      <c r="C213" s="20" t="s">
        <v>99</v>
      </c>
      <c r="D213" s="79">
        <f>ROUND($Q$1*'Evaluare Gherla'!D213,2)</f>
        <v>0.14</v>
      </c>
      <c r="E213" s="80">
        <f>ROUND($Q$1*'Evaluare Gherla'!E213,1)</f>
        <v>0</v>
      </c>
      <c r="F213" s="79">
        <f>ROUND($Q$1*'Evaluare Gherla'!F213,2)</f>
        <v>0.1</v>
      </c>
      <c r="G213" s="80">
        <f>ROUND($Q$1*'Evaluare Gherla'!G213,1)</f>
        <v>0</v>
      </c>
      <c r="H213" s="79">
        <f>ROUND($Q$1*'Evaluare Gherla'!H213,2)</f>
        <v>0.24</v>
      </c>
      <c r="I213" s="80">
        <f>ROUND($Q$1*'Evaluare Gherla'!I213,1)</f>
        <v>0</v>
      </c>
      <c r="J213" s="79">
        <f>ROUND($Q$1*'Evaluare Gherla'!J213,2)</f>
        <v>0.26</v>
      </c>
      <c r="K213" s="80">
        <f>ROUND($Q$1*'Evaluare Gherla'!K213,1)</f>
        <v>0</v>
      </c>
      <c r="L213" s="25"/>
      <c r="M213" s="25"/>
      <c r="N213" s="5"/>
      <c r="O213" s="5"/>
      <c r="Q213" s="1"/>
    </row>
    <row r="214" spans="1:17" ht="15.75">
      <c r="A214" s="46">
        <f>A205+1</f>
        <v>9</v>
      </c>
      <c r="B214" s="49" t="s">
        <v>32</v>
      </c>
      <c r="C214" s="20" t="s">
        <v>32</v>
      </c>
      <c r="D214" s="79">
        <f>ROUND($Q$1*'Evaluare Gherla'!D214,2)</f>
        <v>0.14</v>
      </c>
      <c r="E214" s="80">
        <f>ROUND($Q$1*'Evaluare Gherla'!E214,1)</f>
        <v>0</v>
      </c>
      <c r="F214" s="79">
        <f>ROUND($Q$1*'Evaluare Gherla'!F214,2)</f>
        <v>0.1</v>
      </c>
      <c r="G214" s="80">
        <f>ROUND($Q$1*'Evaluare Gherla'!G214,1)</f>
        <v>0</v>
      </c>
      <c r="H214" s="79">
        <f>ROUND($Q$1*'Evaluare Gherla'!H214,2)</f>
        <v>0.24</v>
      </c>
      <c r="I214" s="80">
        <f>ROUND($Q$1*'Evaluare Gherla'!I214,1)</f>
        <v>0</v>
      </c>
      <c r="J214" s="79">
        <f>ROUND($Q$1*'Evaluare Gherla'!J214,2)</f>
        <v>0.26</v>
      </c>
      <c r="K214" s="80">
        <f>ROUND($Q$1*'Evaluare Gherla'!K214,1)</f>
        <v>0</v>
      </c>
      <c r="L214" s="25"/>
      <c r="M214" s="25"/>
      <c r="N214" s="5"/>
      <c r="O214" s="5"/>
      <c r="Q214" s="1"/>
    </row>
    <row r="215" spans="1:17" ht="15.75">
      <c r="A215" s="47"/>
      <c r="B215" s="50"/>
      <c r="C215" s="20" t="s">
        <v>100</v>
      </c>
      <c r="D215" s="79">
        <f>ROUND($Q$1*'Evaluare Gherla'!D215,2)</f>
        <v>0.14</v>
      </c>
      <c r="E215" s="80">
        <f>ROUND($Q$1*'Evaluare Gherla'!E215,1)</f>
        <v>0</v>
      </c>
      <c r="F215" s="79">
        <f>ROUND($Q$1*'Evaluare Gherla'!F215,2)</f>
        <v>0.1</v>
      </c>
      <c r="G215" s="80">
        <f>ROUND($Q$1*'Evaluare Gherla'!G215,1)</f>
        <v>0</v>
      </c>
      <c r="H215" s="79">
        <f>ROUND($Q$1*'Evaluare Gherla'!H215,2)</f>
        <v>0.24</v>
      </c>
      <c r="I215" s="80">
        <f>ROUND($Q$1*'Evaluare Gherla'!I215,1)</f>
        <v>0</v>
      </c>
      <c r="J215" s="79">
        <f>ROUND($Q$1*'Evaluare Gherla'!J215,2)</f>
        <v>0.26</v>
      </c>
      <c r="K215" s="80">
        <f>ROUND($Q$1*'Evaluare Gherla'!K215,1)</f>
        <v>0</v>
      </c>
      <c r="L215" s="25"/>
      <c r="M215" s="25"/>
      <c r="N215" s="5"/>
      <c r="O215" s="5"/>
      <c r="Q215" s="1"/>
    </row>
    <row r="216" spans="1:17" ht="15.75">
      <c r="A216" s="48"/>
      <c r="B216" s="51"/>
      <c r="C216" s="20" t="s">
        <v>101</v>
      </c>
      <c r="D216" s="79">
        <f>ROUND($Q$1*'Evaluare Gherla'!D216,2)</f>
        <v>0.14</v>
      </c>
      <c r="E216" s="80">
        <f>ROUND($Q$1*'Evaluare Gherla'!E216,1)</f>
        <v>0</v>
      </c>
      <c r="F216" s="79">
        <f>ROUND($Q$1*'Evaluare Gherla'!F216,2)</f>
        <v>0.1</v>
      </c>
      <c r="G216" s="80">
        <f>ROUND($Q$1*'Evaluare Gherla'!G216,1)</f>
        <v>0</v>
      </c>
      <c r="H216" s="79">
        <f>ROUND($Q$1*'Evaluare Gherla'!H216,2)</f>
        <v>0.24</v>
      </c>
      <c r="I216" s="80">
        <f>ROUND($Q$1*'Evaluare Gherla'!I216,1)</f>
        <v>0</v>
      </c>
      <c r="J216" s="79">
        <f>ROUND($Q$1*'Evaluare Gherla'!J216,2)</f>
        <v>0.26</v>
      </c>
      <c r="K216" s="80">
        <f>ROUND($Q$1*'Evaluare Gherla'!K216,1)</f>
        <v>0</v>
      </c>
      <c r="L216" s="25"/>
      <c r="M216" s="25"/>
      <c r="N216" s="5"/>
      <c r="O216" s="5"/>
      <c r="Q216" s="1"/>
    </row>
    <row r="217" spans="1:17" ht="15.75">
      <c r="A217" s="46">
        <f>A214+1</f>
        <v>10</v>
      </c>
      <c r="B217" s="49" t="s">
        <v>54</v>
      </c>
      <c r="C217" s="20" t="s">
        <v>54</v>
      </c>
      <c r="D217" s="79">
        <f>ROUND($Q$1*'Evaluare Gherla'!D217,2)</f>
        <v>0.19</v>
      </c>
      <c r="E217" s="80">
        <f>ROUND($Q$1*'Evaluare Gherla'!E217,1)</f>
        <v>0</v>
      </c>
      <c r="F217" s="79">
        <f>ROUND($Q$1*'Evaluare Gherla'!F217,2)</f>
        <v>0.13</v>
      </c>
      <c r="G217" s="80">
        <f>ROUND($Q$1*'Evaluare Gherla'!G217,1)</f>
        <v>0</v>
      </c>
      <c r="H217" s="79">
        <f>ROUND($Q$1*'Evaluare Gherla'!H217,2)</f>
        <v>0.33</v>
      </c>
      <c r="I217" s="80">
        <f>ROUND($Q$1*'Evaluare Gherla'!I217,1)</f>
        <v>0</v>
      </c>
      <c r="J217" s="79">
        <f>ROUND($Q$1*'Evaluare Gherla'!J217,2)</f>
        <v>0.26</v>
      </c>
      <c r="K217" s="80">
        <f>ROUND($Q$1*'Evaluare Gherla'!K217,1)</f>
        <v>0</v>
      </c>
      <c r="L217" s="25"/>
      <c r="M217" s="25"/>
      <c r="N217" s="5"/>
      <c r="O217" s="5"/>
      <c r="Q217" s="1"/>
    </row>
    <row r="218" spans="1:17" ht="15.75">
      <c r="A218" s="47"/>
      <c r="B218" s="50"/>
      <c r="C218" s="20" t="s">
        <v>102</v>
      </c>
      <c r="D218" s="79">
        <f>ROUND($Q$1*'Evaluare Gherla'!D218,2)</f>
        <v>0.14</v>
      </c>
      <c r="E218" s="80">
        <f>ROUND($Q$1*'Evaluare Gherla'!E218,1)</f>
        <v>0</v>
      </c>
      <c r="F218" s="79">
        <f>ROUND($Q$1*'Evaluare Gherla'!F218,2)</f>
        <v>0.1</v>
      </c>
      <c r="G218" s="80">
        <f>ROUND($Q$1*'Evaluare Gherla'!G218,1)</f>
        <v>0</v>
      </c>
      <c r="H218" s="79">
        <f>ROUND($Q$1*'Evaluare Gherla'!H218,2)</f>
        <v>0.24</v>
      </c>
      <c r="I218" s="80">
        <f>ROUND($Q$1*'Evaluare Gherla'!I218,1)</f>
        <v>0</v>
      </c>
      <c r="J218" s="79">
        <f>ROUND($Q$1*'Evaluare Gherla'!J218,2)</f>
        <v>0.26</v>
      </c>
      <c r="K218" s="80">
        <f>ROUND($Q$1*'Evaluare Gherla'!K218,1)</f>
        <v>0</v>
      </c>
      <c r="L218" s="25"/>
      <c r="M218" s="25"/>
      <c r="N218" s="5"/>
      <c r="O218" s="5"/>
      <c r="Q218" s="1"/>
    </row>
    <row r="219" spans="1:17" ht="15.75">
      <c r="A219" s="47"/>
      <c r="B219" s="50"/>
      <c r="C219" s="20" t="s">
        <v>103</v>
      </c>
      <c r="D219" s="79">
        <f>ROUND($Q$1*'Evaluare Gherla'!D219,2)</f>
        <v>0.14</v>
      </c>
      <c r="E219" s="80">
        <f>ROUND($Q$1*'Evaluare Gherla'!E219,1)</f>
        <v>0</v>
      </c>
      <c r="F219" s="79">
        <f>ROUND($Q$1*'Evaluare Gherla'!F219,2)</f>
        <v>0.1</v>
      </c>
      <c r="G219" s="80">
        <f>ROUND($Q$1*'Evaluare Gherla'!G219,1)</f>
        <v>0</v>
      </c>
      <c r="H219" s="79">
        <f>ROUND($Q$1*'Evaluare Gherla'!H219,2)</f>
        <v>0.24</v>
      </c>
      <c r="I219" s="80">
        <f>ROUND($Q$1*'Evaluare Gherla'!I219,1)</f>
        <v>0</v>
      </c>
      <c r="J219" s="79">
        <f>ROUND($Q$1*'Evaluare Gherla'!J219,2)</f>
        <v>0.26</v>
      </c>
      <c r="K219" s="80">
        <f>ROUND($Q$1*'Evaluare Gherla'!K219,1)</f>
        <v>0</v>
      </c>
      <c r="L219" s="25"/>
      <c r="M219" s="25"/>
      <c r="N219" s="5"/>
      <c r="O219" s="5"/>
      <c r="Q219" s="1"/>
    </row>
    <row r="220" spans="1:17" ht="15.75">
      <c r="A220" s="47"/>
      <c r="B220" s="50"/>
      <c r="C220" s="20" t="s">
        <v>104</v>
      </c>
      <c r="D220" s="79">
        <f>ROUND($Q$1*'Evaluare Gherla'!D220,2)</f>
        <v>0.14</v>
      </c>
      <c r="E220" s="80">
        <f>ROUND($Q$1*'Evaluare Gherla'!E220,1)</f>
        <v>0</v>
      </c>
      <c r="F220" s="79">
        <f>ROUND($Q$1*'Evaluare Gherla'!F220,2)</f>
        <v>0.1</v>
      </c>
      <c r="G220" s="80">
        <f>ROUND($Q$1*'Evaluare Gherla'!G220,1)</f>
        <v>0</v>
      </c>
      <c r="H220" s="79">
        <f>ROUND($Q$1*'Evaluare Gherla'!H220,2)</f>
        <v>0.24</v>
      </c>
      <c r="I220" s="80">
        <f>ROUND($Q$1*'Evaluare Gherla'!I220,1)</f>
        <v>0</v>
      </c>
      <c r="J220" s="79">
        <f>ROUND($Q$1*'Evaluare Gherla'!J220,2)</f>
        <v>0.26</v>
      </c>
      <c r="K220" s="80">
        <f>ROUND($Q$1*'Evaluare Gherla'!K220,1)</f>
        <v>0</v>
      </c>
      <c r="L220" s="25"/>
      <c r="M220" s="25"/>
      <c r="N220" s="5"/>
      <c r="O220" s="5"/>
      <c r="Q220" s="1"/>
    </row>
    <row r="221" spans="1:17" ht="15.75">
      <c r="A221" s="48"/>
      <c r="B221" s="51"/>
      <c r="C221" s="20" t="s">
        <v>105</v>
      </c>
      <c r="D221" s="79">
        <f>ROUND($Q$1*'Evaluare Gherla'!D221,2)</f>
        <v>0.14</v>
      </c>
      <c r="E221" s="80">
        <f>ROUND($Q$1*'Evaluare Gherla'!E221,1)</f>
        <v>0</v>
      </c>
      <c r="F221" s="79">
        <f>ROUND($Q$1*'Evaluare Gherla'!F221,2)</f>
        <v>0.1</v>
      </c>
      <c r="G221" s="80">
        <f>ROUND($Q$1*'Evaluare Gherla'!G221,1)</f>
        <v>0</v>
      </c>
      <c r="H221" s="79">
        <f>ROUND($Q$1*'Evaluare Gherla'!H221,2)</f>
        <v>0.24</v>
      </c>
      <c r="I221" s="80">
        <f>ROUND($Q$1*'Evaluare Gherla'!I221,1)</f>
        <v>0</v>
      </c>
      <c r="J221" s="79">
        <f>ROUND($Q$1*'Evaluare Gherla'!J221,2)</f>
        <v>0.26</v>
      </c>
      <c r="K221" s="80">
        <f>ROUND($Q$1*'Evaluare Gherla'!K221,1)</f>
        <v>0</v>
      </c>
      <c r="L221" s="25"/>
      <c r="M221" s="25"/>
      <c r="N221" s="5"/>
      <c r="O221" s="5"/>
      <c r="Q221" s="1"/>
    </row>
    <row r="222" spans="1:17" ht="15.75">
      <c r="A222" s="46">
        <f>A217+1</f>
        <v>11</v>
      </c>
      <c r="B222" s="49" t="s">
        <v>33</v>
      </c>
      <c r="C222" s="20" t="s">
        <v>33</v>
      </c>
      <c r="D222" s="79">
        <f>ROUND($Q$1*'Evaluare Gherla'!D222,2)</f>
        <v>0.26</v>
      </c>
      <c r="E222" s="80">
        <f>ROUND($Q$1*'Evaluare Gherla'!E222,1)</f>
        <v>0</v>
      </c>
      <c r="F222" s="79">
        <f>ROUND($Q$1*'Evaluare Gherla'!F222,2)</f>
        <v>0.21</v>
      </c>
      <c r="G222" s="80">
        <f>ROUND($Q$1*'Evaluare Gherla'!G222,1)</f>
        <v>0</v>
      </c>
      <c r="H222" s="79">
        <f>ROUND($Q$1*'Evaluare Gherla'!H222,2)</f>
        <v>0.24</v>
      </c>
      <c r="I222" s="80">
        <f>ROUND($Q$1*'Evaluare Gherla'!I222,1)</f>
        <v>0</v>
      </c>
      <c r="J222" s="79">
        <f>ROUND($Q$1*'Evaluare Gherla'!J222,2)</f>
        <v>0.26</v>
      </c>
      <c r="K222" s="80">
        <f>ROUND($Q$1*'Evaluare Gherla'!K222,1)</f>
        <v>0</v>
      </c>
      <c r="L222" s="25"/>
      <c r="M222" s="25"/>
      <c r="N222" s="5"/>
      <c r="O222" s="5"/>
      <c r="Q222" s="1"/>
    </row>
    <row r="223" spans="1:17" ht="15.75">
      <c r="A223" s="47"/>
      <c r="B223" s="50"/>
      <c r="C223" s="20" t="s">
        <v>106</v>
      </c>
      <c r="D223" s="79">
        <f>ROUND($Q$1*'Evaluare Gherla'!D223,2)</f>
        <v>0.14</v>
      </c>
      <c r="E223" s="80">
        <f>ROUND($Q$1*'Evaluare Gherla'!E223,1)</f>
        <v>0</v>
      </c>
      <c r="F223" s="79">
        <f>ROUND($Q$1*'Evaluare Gherla'!F223,2)</f>
        <v>0.1</v>
      </c>
      <c r="G223" s="80">
        <f>ROUND($Q$1*'Evaluare Gherla'!G223,1)</f>
        <v>0</v>
      </c>
      <c r="H223" s="79">
        <f>ROUND($Q$1*'Evaluare Gherla'!H223,2)</f>
        <v>0.24</v>
      </c>
      <c r="I223" s="80">
        <f>ROUND($Q$1*'Evaluare Gherla'!I223,1)</f>
        <v>0</v>
      </c>
      <c r="J223" s="79">
        <f>ROUND($Q$1*'Evaluare Gherla'!J223,2)</f>
        <v>0.26</v>
      </c>
      <c r="K223" s="80">
        <f>ROUND($Q$1*'Evaluare Gherla'!K223,1)</f>
        <v>0</v>
      </c>
      <c r="L223" s="25"/>
      <c r="M223" s="25"/>
      <c r="N223" s="5"/>
      <c r="O223" s="5"/>
      <c r="Q223" s="1"/>
    </row>
    <row r="224" spans="1:17" ht="15.75">
      <c r="A224" s="47"/>
      <c r="B224" s="50"/>
      <c r="C224" s="20" t="s">
        <v>107</v>
      </c>
      <c r="D224" s="79">
        <f>ROUND($Q$1*'Evaluare Gherla'!D224,2)</f>
        <v>0.14</v>
      </c>
      <c r="E224" s="80">
        <f>ROUND($Q$1*'Evaluare Gherla'!E224,1)</f>
        <v>0</v>
      </c>
      <c r="F224" s="79">
        <f>ROUND($Q$1*'Evaluare Gherla'!F224,2)</f>
        <v>0.1</v>
      </c>
      <c r="G224" s="80">
        <f>ROUND($Q$1*'Evaluare Gherla'!G224,1)</f>
        <v>0</v>
      </c>
      <c r="H224" s="79">
        <f>ROUND($Q$1*'Evaluare Gherla'!H224,2)</f>
        <v>0.24</v>
      </c>
      <c r="I224" s="80">
        <f>ROUND($Q$1*'Evaluare Gherla'!I224,1)</f>
        <v>0</v>
      </c>
      <c r="J224" s="79">
        <f>ROUND($Q$1*'Evaluare Gherla'!J224,2)</f>
        <v>0.26</v>
      </c>
      <c r="K224" s="80">
        <f>ROUND($Q$1*'Evaluare Gherla'!K224,1)</f>
        <v>0</v>
      </c>
      <c r="L224" s="25"/>
      <c r="M224" s="25"/>
      <c r="N224" s="5"/>
      <c r="O224" s="5"/>
      <c r="Q224" s="1"/>
    </row>
    <row r="225" spans="1:17" ht="15.75">
      <c r="A225" s="47"/>
      <c r="B225" s="50"/>
      <c r="C225" s="20" t="s">
        <v>108</v>
      </c>
      <c r="D225" s="79">
        <f>ROUND($Q$1*'Evaluare Gherla'!D225,2)</f>
        <v>0.14</v>
      </c>
      <c r="E225" s="80">
        <f>ROUND($Q$1*'Evaluare Gherla'!E225,1)</f>
        <v>0</v>
      </c>
      <c r="F225" s="79">
        <f>ROUND($Q$1*'Evaluare Gherla'!F225,2)</f>
        <v>0.1</v>
      </c>
      <c r="G225" s="80">
        <f>ROUND($Q$1*'Evaluare Gherla'!G225,1)</f>
        <v>0</v>
      </c>
      <c r="H225" s="79">
        <f>ROUND($Q$1*'Evaluare Gherla'!H225,2)</f>
        <v>0.24</v>
      </c>
      <c r="I225" s="80">
        <f>ROUND($Q$1*'Evaluare Gherla'!I225,1)</f>
        <v>0</v>
      </c>
      <c r="J225" s="79">
        <f>ROUND($Q$1*'Evaluare Gherla'!J225,2)</f>
        <v>0.26</v>
      </c>
      <c r="K225" s="80">
        <f>ROUND($Q$1*'Evaluare Gherla'!K225,1)</f>
        <v>0</v>
      </c>
      <c r="L225" s="25"/>
      <c r="M225" s="25"/>
      <c r="N225" s="5"/>
      <c r="O225" s="5"/>
      <c r="Q225" s="1"/>
    </row>
    <row r="226" spans="1:17" ht="15.75">
      <c r="A226" s="47"/>
      <c r="B226" s="50"/>
      <c r="C226" s="20" t="s">
        <v>109</v>
      </c>
      <c r="D226" s="79">
        <f>ROUND($Q$1*'Evaluare Gherla'!D226,2)</f>
        <v>0.14</v>
      </c>
      <c r="E226" s="80">
        <f>ROUND($Q$1*'Evaluare Gherla'!E226,1)</f>
        <v>0</v>
      </c>
      <c r="F226" s="79">
        <f>ROUND($Q$1*'Evaluare Gherla'!F226,2)</f>
        <v>0.1</v>
      </c>
      <c r="G226" s="80">
        <f>ROUND($Q$1*'Evaluare Gherla'!G226,1)</f>
        <v>0</v>
      </c>
      <c r="H226" s="79">
        <f>ROUND($Q$1*'Evaluare Gherla'!H226,2)</f>
        <v>0.24</v>
      </c>
      <c r="I226" s="80">
        <f>ROUND($Q$1*'Evaluare Gherla'!I226,1)</f>
        <v>0</v>
      </c>
      <c r="J226" s="79">
        <f>ROUND($Q$1*'Evaluare Gherla'!J226,2)</f>
        <v>0.26</v>
      </c>
      <c r="K226" s="80">
        <f>ROUND($Q$1*'Evaluare Gherla'!K226,1)</f>
        <v>0</v>
      </c>
      <c r="L226" s="25"/>
      <c r="M226" s="25"/>
      <c r="N226" s="5"/>
      <c r="O226" s="5"/>
      <c r="Q226" s="1"/>
    </row>
    <row r="227" spans="1:17" ht="15.75">
      <c r="A227" s="48"/>
      <c r="B227" s="51"/>
      <c r="C227" s="20" t="s">
        <v>110</v>
      </c>
      <c r="D227" s="79">
        <f>ROUND($Q$1*'Evaluare Gherla'!D227,2)</f>
        <v>0.14</v>
      </c>
      <c r="E227" s="80">
        <f>ROUND($Q$1*'Evaluare Gherla'!E227,1)</f>
        <v>0</v>
      </c>
      <c r="F227" s="79">
        <f>ROUND($Q$1*'Evaluare Gherla'!F227,2)</f>
        <v>0.1</v>
      </c>
      <c r="G227" s="80">
        <f>ROUND($Q$1*'Evaluare Gherla'!G227,1)</f>
        <v>0</v>
      </c>
      <c r="H227" s="79">
        <f>ROUND($Q$1*'Evaluare Gherla'!H227,2)</f>
        <v>0.24</v>
      </c>
      <c r="I227" s="80">
        <f>ROUND($Q$1*'Evaluare Gherla'!I227,1)</f>
        <v>0</v>
      </c>
      <c r="J227" s="79">
        <f>ROUND($Q$1*'Evaluare Gherla'!J227,2)</f>
        <v>0.26</v>
      </c>
      <c r="K227" s="80">
        <f>ROUND($Q$1*'Evaluare Gherla'!K227,1)</f>
        <v>0</v>
      </c>
      <c r="L227" s="25"/>
      <c r="M227" s="25"/>
      <c r="N227" s="5"/>
      <c r="O227" s="5"/>
      <c r="Q227" s="1"/>
    </row>
    <row r="228" spans="1:17" ht="15.75">
      <c r="A228" s="46">
        <f>A222+1</f>
        <v>12</v>
      </c>
      <c r="B228" s="49" t="s">
        <v>26</v>
      </c>
      <c r="C228" s="20" t="s">
        <v>26</v>
      </c>
      <c r="D228" s="79">
        <f>ROUND($Q$1*'Evaluare Gherla'!D228,2)</f>
        <v>2.64</v>
      </c>
      <c r="E228" s="80">
        <f>ROUND($Q$1*'Evaluare Gherla'!E228,1)</f>
        <v>0</v>
      </c>
      <c r="F228" s="79">
        <f>ROUND($Q$1*'Evaluare Gherla'!F228,2)</f>
        <v>2.11</v>
      </c>
      <c r="G228" s="80">
        <f>ROUND($Q$1*'Evaluare Gherla'!G228,1)</f>
        <v>0</v>
      </c>
      <c r="H228" s="79">
        <f>ROUND($Q$1*'Evaluare Gherla'!H228,2)</f>
        <v>1.85</v>
      </c>
      <c r="I228" s="80">
        <f>ROUND($Q$1*'Evaluare Gherla'!I228,1)</f>
        <v>0</v>
      </c>
      <c r="J228" s="79">
        <f>ROUND($Q$1*'Evaluare Gherla'!J228,2)</f>
        <v>0.4</v>
      </c>
      <c r="K228" s="80">
        <f>ROUND($Q$1*'Evaluare Gherla'!K228,1)</f>
        <v>0</v>
      </c>
      <c r="L228" s="25"/>
      <c r="M228" s="25"/>
      <c r="N228" s="5"/>
      <c r="O228" s="5"/>
      <c r="Q228" s="1"/>
    </row>
    <row r="229" spans="1:17" ht="15.75">
      <c r="A229" s="47"/>
      <c r="B229" s="50"/>
      <c r="C229" s="20" t="s">
        <v>111</v>
      </c>
      <c r="D229" s="79">
        <f>ROUND($Q$1*'Evaluare Gherla'!D229,2)</f>
        <v>2.64</v>
      </c>
      <c r="E229" s="80">
        <f>ROUND($Q$1*'Evaluare Gherla'!E229,1)</f>
        <v>0</v>
      </c>
      <c r="F229" s="79">
        <f>ROUND($Q$1*'Evaluare Gherla'!F229,2)</f>
        <v>2.11</v>
      </c>
      <c r="G229" s="80">
        <f>ROUND($Q$1*'Evaluare Gherla'!G229,1)</f>
        <v>0</v>
      </c>
      <c r="H229" s="79">
        <f>ROUND($Q$1*'Evaluare Gherla'!H229,2)</f>
        <v>1.85</v>
      </c>
      <c r="I229" s="80">
        <f>ROUND($Q$1*'Evaluare Gherla'!I229,1)</f>
        <v>0</v>
      </c>
      <c r="J229" s="79">
        <f>ROUND($Q$1*'Evaluare Gherla'!J229,2)</f>
        <v>0.4</v>
      </c>
      <c r="K229" s="80">
        <f>ROUND($Q$1*'Evaluare Gherla'!K229,1)</f>
        <v>0</v>
      </c>
      <c r="L229" s="25"/>
      <c r="M229" s="25"/>
      <c r="N229" s="5"/>
      <c r="O229" s="5"/>
      <c r="Q229" s="1"/>
    </row>
    <row r="230" spans="1:17" ht="15.75">
      <c r="A230" s="47"/>
      <c r="B230" s="50"/>
      <c r="C230" s="20" t="s">
        <v>112</v>
      </c>
      <c r="D230" s="79">
        <f>ROUND($Q$1*'Evaluare Gherla'!D230,2)</f>
        <v>0.14</v>
      </c>
      <c r="E230" s="80">
        <f>ROUND($Q$1*'Evaluare Gherla'!E230,1)</f>
        <v>0</v>
      </c>
      <c r="F230" s="79">
        <f>ROUND($Q$1*'Evaluare Gherla'!F230,2)</f>
        <v>0.1</v>
      </c>
      <c r="G230" s="80">
        <f>ROUND($Q$1*'Evaluare Gherla'!G230,1)</f>
        <v>0</v>
      </c>
      <c r="H230" s="79">
        <f>ROUND($Q$1*'Evaluare Gherla'!H230,2)</f>
        <v>0.24</v>
      </c>
      <c r="I230" s="80">
        <f>ROUND($Q$1*'Evaluare Gherla'!I230,1)</f>
        <v>0</v>
      </c>
      <c r="J230" s="79">
        <f>ROUND($Q$1*'Evaluare Gherla'!J230,2)</f>
        <v>0.26</v>
      </c>
      <c r="K230" s="80">
        <f>ROUND($Q$1*'Evaluare Gherla'!K230,1)</f>
        <v>0</v>
      </c>
      <c r="L230" s="25"/>
      <c r="M230" s="25"/>
      <c r="N230" s="5"/>
      <c r="O230" s="5"/>
      <c r="Q230" s="1"/>
    </row>
    <row r="231" spans="1:17" ht="15.75">
      <c r="A231" s="47"/>
      <c r="B231" s="50"/>
      <c r="C231" s="20" t="s">
        <v>113</v>
      </c>
      <c r="D231" s="79">
        <f>ROUND($Q$1*'Evaluare Gherla'!D231,2)</f>
        <v>2.64</v>
      </c>
      <c r="E231" s="80">
        <f>ROUND($Q$1*'Evaluare Gherla'!E231,1)</f>
        <v>0</v>
      </c>
      <c r="F231" s="79">
        <f>ROUND($Q$1*'Evaluare Gherla'!F231,2)</f>
        <v>2.11</v>
      </c>
      <c r="G231" s="80">
        <f>ROUND($Q$1*'Evaluare Gherla'!G231,1)</f>
        <v>0</v>
      </c>
      <c r="H231" s="79">
        <f>ROUND($Q$1*'Evaluare Gherla'!H231,2)</f>
        <v>1.85</v>
      </c>
      <c r="I231" s="80">
        <f>ROUND($Q$1*'Evaluare Gherla'!I231,1)</f>
        <v>0</v>
      </c>
      <c r="J231" s="79">
        <f>ROUND($Q$1*'Evaluare Gherla'!J231,2)</f>
        <v>0.4</v>
      </c>
      <c r="K231" s="80">
        <f>ROUND($Q$1*'Evaluare Gherla'!K231,1)</f>
        <v>0</v>
      </c>
      <c r="L231" s="25"/>
      <c r="M231" s="25"/>
      <c r="N231" s="5"/>
      <c r="O231" s="5"/>
      <c r="Q231" s="1"/>
    </row>
    <row r="232" spans="1:17" ht="15.75">
      <c r="A232" s="48"/>
      <c r="B232" s="51"/>
      <c r="C232" s="20" t="s">
        <v>114</v>
      </c>
      <c r="D232" s="79">
        <f>ROUND($Q$1*'Evaluare Gherla'!D232,2)</f>
        <v>0.14</v>
      </c>
      <c r="E232" s="80">
        <f>ROUND($Q$1*'Evaluare Gherla'!E232,1)</f>
        <v>0</v>
      </c>
      <c r="F232" s="79">
        <f>ROUND($Q$1*'Evaluare Gherla'!F232,2)</f>
        <v>0.1</v>
      </c>
      <c r="G232" s="80">
        <f>ROUND($Q$1*'Evaluare Gherla'!G232,1)</f>
        <v>0</v>
      </c>
      <c r="H232" s="79">
        <f>ROUND($Q$1*'Evaluare Gherla'!H232,2)</f>
        <v>0.24</v>
      </c>
      <c r="I232" s="80">
        <f>ROUND($Q$1*'Evaluare Gherla'!I232,1)</f>
        <v>0</v>
      </c>
      <c r="J232" s="79">
        <f>ROUND($Q$1*'Evaluare Gherla'!J232,2)</f>
        <v>0.26</v>
      </c>
      <c r="K232" s="80">
        <f>ROUND($Q$1*'Evaluare Gherla'!K232,1)</f>
        <v>0</v>
      </c>
      <c r="L232" s="25"/>
      <c r="M232" s="25"/>
      <c r="N232" s="5"/>
      <c r="O232" s="5"/>
      <c r="Q232" s="1"/>
    </row>
    <row r="233" spans="1:17" ht="15.75">
      <c r="A233" s="46">
        <f>A228+1</f>
        <v>13</v>
      </c>
      <c r="B233" s="49" t="s">
        <v>53</v>
      </c>
      <c r="C233" s="20" t="s">
        <v>53</v>
      </c>
      <c r="D233" s="79">
        <f>ROUND($Q$1*'Evaluare Gherla'!D233,2)</f>
        <v>2.64</v>
      </c>
      <c r="E233" s="80">
        <f>ROUND($Q$1*'Evaluare Gherla'!E233,1)</f>
        <v>0</v>
      </c>
      <c r="F233" s="79">
        <f>ROUND($Q$1*'Evaluare Gherla'!F233,2)</f>
        <v>2.11</v>
      </c>
      <c r="G233" s="80">
        <f>ROUND($Q$1*'Evaluare Gherla'!G233,1)</f>
        <v>0</v>
      </c>
      <c r="H233" s="79">
        <f>ROUND($Q$1*'Evaluare Gherla'!H233,2)</f>
        <v>1.85</v>
      </c>
      <c r="I233" s="80">
        <f>ROUND($Q$1*'Evaluare Gherla'!I233,1)</f>
        <v>0</v>
      </c>
      <c r="J233" s="79">
        <f>ROUND($Q$1*'Evaluare Gherla'!J233,2)</f>
        <v>0.4</v>
      </c>
      <c r="K233" s="80">
        <f>ROUND($Q$1*'Evaluare Gherla'!K233,1)</f>
        <v>0</v>
      </c>
      <c r="L233" s="25"/>
      <c r="M233" s="25"/>
      <c r="N233" s="5"/>
      <c r="O233" s="5"/>
      <c r="Q233" s="1"/>
    </row>
    <row r="234" spans="1:17" ht="15.75">
      <c r="A234" s="47"/>
      <c r="B234" s="50"/>
      <c r="C234" s="20" t="s">
        <v>115</v>
      </c>
      <c r="D234" s="79">
        <f>ROUND($Q$1*'Evaluare Gherla'!D234,2)</f>
        <v>0.14</v>
      </c>
      <c r="E234" s="80">
        <f>ROUND($Q$1*'Evaluare Gherla'!E234,1)</f>
        <v>0</v>
      </c>
      <c r="F234" s="79">
        <f>ROUND($Q$1*'Evaluare Gherla'!F234,2)</f>
        <v>0.1</v>
      </c>
      <c r="G234" s="80">
        <f>ROUND($Q$1*'Evaluare Gherla'!G234,1)</f>
        <v>0</v>
      </c>
      <c r="H234" s="79">
        <f>ROUND($Q$1*'Evaluare Gherla'!H234,2)</f>
        <v>0.24</v>
      </c>
      <c r="I234" s="80">
        <f>ROUND($Q$1*'Evaluare Gherla'!I234,1)</f>
        <v>0</v>
      </c>
      <c r="J234" s="79">
        <f>ROUND($Q$1*'Evaluare Gherla'!J234,2)</f>
        <v>0.26</v>
      </c>
      <c r="K234" s="80">
        <f>ROUND($Q$1*'Evaluare Gherla'!K234,1)</f>
        <v>0</v>
      </c>
      <c r="L234" s="25"/>
      <c r="M234" s="25"/>
      <c r="N234" s="5"/>
      <c r="O234" s="5"/>
      <c r="Q234" s="1"/>
    </row>
    <row r="235" spans="1:17" ht="15.75">
      <c r="A235" s="47"/>
      <c r="B235" s="50"/>
      <c r="C235" s="20" t="s">
        <v>116</v>
      </c>
      <c r="D235" s="79">
        <f>ROUND($Q$1*'Evaluare Gherla'!D235,2)</f>
        <v>2.64</v>
      </c>
      <c r="E235" s="80">
        <f>ROUND($Q$1*'Evaluare Gherla'!E235,1)</f>
        <v>0</v>
      </c>
      <c r="F235" s="79">
        <f>ROUND($Q$1*'Evaluare Gherla'!F235,2)</f>
        <v>2.11</v>
      </c>
      <c r="G235" s="80">
        <f>ROUND($Q$1*'Evaluare Gherla'!G235,1)</f>
        <v>0</v>
      </c>
      <c r="H235" s="79">
        <f>ROUND($Q$1*'Evaluare Gherla'!H235,2)</f>
        <v>1.85</v>
      </c>
      <c r="I235" s="80">
        <f>ROUND($Q$1*'Evaluare Gherla'!I235,1)</f>
        <v>0</v>
      </c>
      <c r="J235" s="79">
        <f>ROUND($Q$1*'Evaluare Gherla'!J235,2)</f>
        <v>0.4</v>
      </c>
      <c r="K235" s="80">
        <f>ROUND($Q$1*'Evaluare Gherla'!K235,1)</f>
        <v>0</v>
      </c>
      <c r="L235" s="25"/>
      <c r="M235" s="25"/>
      <c r="N235" s="5"/>
      <c r="O235" s="5"/>
      <c r="Q235" s="1"/>
    </row>
    <row r="236" spans="1:17" ht="15.75">
      <c r="A236" s="48"/>
      <c r="B236" s="51"/>
      <c r="C236" s="20" t="s">
        <v>117</v>
      </c>
      <c r="D236" s="79">
        <f>ROUND($Q$1*'Evaluare Gherla'!D236,2)</f>
        <v>0.14</v>
      </c>
      <c r="E236" s="80">
        <f>ROUND($Q$1*'Evaluare Gherla'!E236,1)</f>
        <v>0</v>
      </c>
      <c r="F236" s="79">
        <f>ROUND($Q$1*'Evaluare Gherla'!F236,2)</f>
        <v>0.1</v>
      </c>
      <c r="G236" s="80">
        <f>ROUND($Q$1*'Evaluare Gherla'!G236,1)</f>
        <v>0</v>
      </c>
      <c r="H236" s="79">
        <f>ROUND($Q$1*'Evaluare Gherla'!H236,2)</f>
        <v>0.24</v>
      </c>
      <c r="I236" s="80">
        <f>ROUND($Q$1*'Evaluare Gherla'!I236,1)</f>
        <v>0</v>
      </c>
      <c r="J236" s="79">
        <f>ROUND($Q$1*'Evaluare Gherla'!J236,2)</f>
        <v>0.26</v>
      </c>
      <c r="K236" s="80">
        <f>ROUND($Q$1*'Evaluare Gherla'!K236,1)</f>
        <v>0</v>
      </c>
      <c r="L236" s="25"/>
      <c r="M236" s="25"/>
      <c r="N236" s="5"/>
      <c r="O236" s="5"/>
      <c r="Q236" s="1"/>
    </row>
    <row r="237" spans="1:17" ht="15.75">
      <c r="A237" s="46">
        <f>A233+1</f>
        <v>14</v>
      </c>
      <c r="B237" s="49" t="s">
        <v>24</v>
      </c>
      <c r="C237" s="20" t="s">
        <v>24</v>
      </c>
      <c r="D237" s="79">
        <f>ROUND($Q$1*'Evaluare Gherla'!D237,2)</f>
        <v>0.26</v>
      </c>
      <c r="E237" s="80">
        <f>ROUND($Q$1*'Evaluare Gherla'!E237,1)</f>
        <v>0</v>
      </c>
      <c r="F237" s="79">
        <f>ROUND($Q$1*'Evaluare Gherla'!F237,2)</f>
        <v>0.21</v>
      </c>
      <c r="G237" s="80">
        <f>ROUND($Q$1*'Evaluare Gherla'!G237,1)</f>
        <v>0</v>
      </c>
      <c r="H237" s="79">
        <f>ROUND($Q$1*'Evaluare Gherla'!H237,2)</f>
        <v>0.24</v>
      </c>
      <c r="I237" s="80">
        <f>ROUND($Q$1*'Evaluare Gherla'!I237,1)</f>
        <v>0</v>
      </c>
      <c r="J237" s="79">
        <f>ROUND($Q$1*'Evaluare Gherla'!J237,2)</f>
        <v>0.26</v>
      </c>
      <c r="K237" s="80">
        <f>ROUND($Q$1*'Evaluare Gherla'!K237,1)</f>
        <v>0</v>
      </c>
      <c r="L237" s="25"/>
      <c r="M237" s="25"/>
      <c r="N237" s="5"/>
      <c r="O237" s="5"/>
      <c r="Q237" s="1"/>
    </row>
    <row r="238" spans="1:17" ht="15.75">
      <c r="A238" s="47"/>
      <c r="B238" s="50"/>
      <c r="C238" s="20" t="s">
        <v>118</v>
      </c>
      <c r="D238" s="79">
        <f>ROUND($Q$1*'Evaluare Gherla'!D238,2)</f>
        <v>0.26</v>
      </c>
      <c r="E238" s="80">
        <f>ROUND($Q$1*'Evaluare Gherla'!E238,1)</f>
        <v>0</v>
      </c>
      <c r="F238" s="79">
        <f>ROUND($Q$1*'Evaluare Gherla'!F238,2)</f>
        <v>0.21</v>
      </c>
      <c r="G238" s="80">
        <f>ROUND($Q$1*'Evaluare Gherla'!G238,1)</f>
        <v>0</v>
      </c>
      <c r="H238" s="79">
        <f>ROUND($Q$1*'Evaluare Gherla'!H238,2)</f>
        <v>0.24</v>
      </c>
      <c r="I238" s="80">
        <f>ROUND($Q$1*'Evaluare Gherla'!I238,1)</f>
        <v>0</v>
      </c>
      <c r="J238" s="79">
        <f>ROUND($Q$1*'Evaluare Gherla'!J238,2)</f>
        <v>0.26</v>
      </c>
      <c r="K238" s="80">
        <f>ROUND($Q$1*'Evaluare Gherla'!K238,1)</f>
        <v>0</v>
      </c>
      <c r="L238" s="25"/>
      <c r="M238" s="25"/>
      <c r="N238" s="5"/>
      <c r="O238" s="5"/>
      <c r="Q238" s="1"/>
    </row>
    <row r="239" spans="1:17" ht="15.75">
      <c r="A239" s="47"/>
      <c r="B239" s="50"/>
      <c r="C239" s="20" t="s">
        <v>119</v>
      </c>
      <c r="D239" s="79">
        <f>ROUND($Q$1*'Evaluare Gherla'!D239,2)</f>
        <v>0.26</v>
      </c>
      <c r="E239" s="80">
        <f>ROUND($Q$1*'Evaluare Gherla'!E239,1)</f>
        <v>0</v>
      </c>
      <c r="F239" s="79">
        <f>ROUND($Q$1*'Evaluare Gherla'!F239,2)</f>
        <v>0.21</v>
      </c>
      <c r="G239" s="80">
        <f>ROUND($Q$1*'Evaluare Gherla'!G239,1)</f>
        <v>0</v>
      </c>
      <c r="H239" s="79">
        <f>ROUND($Q$1*'Evaluare Gherla'!H239,2)</f>
        <v>0.24</v>
      </c>
      <c r="I239" s="80">
        <f>ROUND($Q$1*'Evaluare Gherla'!I239,1)</f>
        <v>0</v>
      </c>
      <c r="J239" s="79">
        <f>ROUND($Q$1*'Evaluare Gherla'!J239,2)</f>
        <v>0.26</v>
      </c>
      <c r="K239" s="80">
        <f>ROUND($Q$1*'Evaluare Gherla'!K239,1)</f>
        <v>0</v>
      </c>
      <c r="L239" s="25"/>
      <c r="M239" s="25"/>
      <c r="N239" s="5"/>
      <c r="O239" s="5"/>
      <c r="Q239" s="1"/>
    </row>
    <row r="240" spans="1:17" ht="15.75">
      <c r="A240" s="47"/>
      <c r="B240" s="50"/>
      <c r="C240" s="20" t="s">
        <v>120</v>
      </c>
      <c r="D240" s="79">
        <f>ROUND($Q$1*'Evaluare Gherla'!D240,2)</f>
        <v>0.14</v>
      </c>
      <c r="E240" s="80">
        <f>ROUND($Q$1*'Evaluare Gherla'!E240,1)</f>
        <v>0</v>
      </c>
      <c r="F240" s="79">
        <f>ROUND($Q$1*'Evaluare Gherla'!F240,2)</f>
        <v>0.1</v>
      </c>
      <c r="G240" s="80">
        <f>ROUND($Q$1*'Evaluare Gherla'!G240,1)</f>
        <v>0</v>
      </c>
      <c r="H240" s="79">
        <f>ROUND($Q$1*'Evaluare Gherla'!H240,2)</f>
        <v>0.24</v>
      </c>
      <c r="I240" s="80">
        <f>ROUND($Q$1*'Evaluare Gherla'!I240,1)</f>
        <v>0</v>
      </c>
      <c r="J240" s="79">
        <f>ROUND($Q$1*'Evaluare Gherla'!J240,2)</f>
        <v>0.26</v>
      </c>
      <c r="K240" s="80">
        <f>ROUND($Q$1*'Evaluare Gherla'!K240,1)</f>
        <v>0</v>
      </c>
      <c r="L240" s="25"/>
      <c r="M240" s="25"/>
      <c r="N240" s="5"/>
      <c r="O240" s="5"/>
      <c r="Q240" s="1"/>
    </row>
    <row r="241" spans="1:17" ht="15.75">
      <c r="A241" s="47"/>
      <c r="B241" s="50"/>
      <c r="C241" s="20" t="s">
        <v>121</v>
      </c>
      <c r="D241" s="79">
        <f>ROUND($Q$1*'Evaluare Gherla'!D241,2)</f>
        <v>0.14</v>
      </c>
      <c r="E241" s="80">
        <f>ROUND($Q$1*'Evaluare Gherla'!E241,1)</f>
        <v>0</v>
      </c>
      <c r="F241" s="79">
        <f>ROUND($Q$1*'Evaluare Gherla'!F241,2)</f>
        <v>0.1</v>
      </c>
      <c r="G241" s="80">
        <f>ROUND($Q$1*'Evaluare Gherla'!G241,1)</f>
        <v>0</v>
      </c>
      <c r="H241" s="79">
        <f>ROUND($Q$1*'Evaluare Gherla'!H241,2)</f>
        <v>0.24</v>
      </c>
      <c r="I241" s="80">
        <f>ROUND($Q$1*'Evaluare Gherla'!I241,1)</f>
        <v>0</v>
      </c>
      <c r="J241" s="79">
        <f>ROUND($Q$1*'Evaluare Gherla'!J241,2)</f>
        <v>0.26</v>
      </c>
      <c r="K241" s="80">
        <f>ROUND($Q$1*'Evaluare Gherla'!K241,1)</f>
        <v>0</v>
      </c>
      <c r="L241" s="25"/>
      <c r="M241" s="25"/>
      <c r="N241" s="5"/>
      <c r="O241" s="5"/>
      <c r="Q241" s="1"/>
    </row>
    <row r="242" spans="1:17" ht="15.75">
      <c r="A242" s="48"/>
      <c r="B242" s="51"/>
      <c r="C242" s="20" t="s">
        <v>122</v>
      </c>
      <c r="D242" s="79">
        <f>ROUND($Q$1*'Evaluare Gherla'!D242,2)</f>
        <v>0.14</v>
      </c>
      <c r="E242" s="80">
        <f>ROUND($Q$1*'Evaluare Gherla'!E242,1)</f>
        <v>0</v>
      </c>
      <c r="F242" s="79">
        <f>ROUND($Q$1*'Evaluare Gherla'!F242,2)</f>
        <v>0.1</v>
      </c>
      <c r="G242" s="80">
        <f>ROUND($Q$1*'Evaluare Gherla'!G242,1)</f>
        <v>0</v>
      </c>
      <c r="H242" s="79">
        <f>ROUND($Q$1*'Evaluare Gherla'!H242,2)</f>
        <v>0.24</v>
      </c>
      <c r="I242" s="80">
        <f>ROUND($Q$1*'Evaluare Gherla'!I242,1)</f>
        <v>0</v>
      </c>
      <c r="J242" s="79">
        <f>ROUND($Q$1*'Evaluare Gherla'!J242,2)</f>
        <v>0.26</v>
      </c>
      <c r="K242" s="80">
        <f>ROUND($Q$1*'Evaluare Gherla'!K242,1)</f>
        <v>0</v>
      </c>
      <c r="L242" s="25"/>
      <c r="M242" s="25"/>
      <c r="N242" s="5"/>
      <c r="O242" s="5"/>
      <c r="Q242" s="1"/>
    </row>
    <row r="243" spans="1:17" ht="15.75">
      <c r="A243" s="46">
        <f>A237+1</f>
        <v>15</v>
      </c>
      <c r="B243" s="49" t="s">
        <v>34</v>
      </c>
      <c r="C243" s="20" t="s">
        <v>34</v>
      </c>
      <c r="D243" s="79">
        <f>ROUND($Q$1*'Evaluare Gherla'!D243,2)</f>
        <v>0.26</v>
      </c>
      <c r="E243" s="80">
        <f>ROUND($Q$1*'Evaluare Gherla'!E243,1)</f>
        <v>0</v>
      </c>
      <c r="F243" s="79">
        <f>ROUND($Q$1*'Evaluare Gherla'!F243,2)</f>
        <v>0.21</v>
      </c>
      <c r="G243" s="80">
        <f>ROUND($Q$1*'Evaluare Gherla'!G243,1)</f>
        <v>0</v>
      </c>
      <c r="H243" s="79">
        <f>ROUND($Q$1*'Evaluare Gherla'!H243,2)</f>
        <v>0.24</v>
      </c>
      <c r="I243" s="80">
        <f>ROUND($Q$1*'Evaluare Gherla'!I243,1)</f>
        <v>0</v>
      </c>
      <c r="J243" s="79">
        <f>ROUND($Q$1*'Evaluare Gherla'!J243,2)</f>
        <v>0.26</v>
      </c>
      <c r="K243" s="80">
        <f>ROUND($Q$1*'Evaluare Gherla'!K243,1)</f>
        <v>0</v>
      </c>
      <c r="L243" s="25"/>
      <c r="M243" s="25"/>
      <c r="N243" s="5"/>
      <c r="O243" s="5"/>
      <c r="Q243" s="1"/>
    </row>
    <row r="244" spans="1:17" ht="15.75">
      <c r="A244" s="47"/>
      <c r="B244" s="50"/>
      <c r="C244" s="20" t="s">
        <v>123</v>
      </c>
      <c r="D244" s="79">
        <f>ROUND($Q$1*'Evaluare Gherla'!D244,2)</f>
        <v>0.14</v>
      </c>
      <c r="E244" s="80">
        <f>ROUND($Q$1*'Evaluare Gherla'!E244,1)</f>
        <v>0</v>
      </c>
      <c r="F244" s="79">
        <f>ROUND($Q$1*'Evaluare Gherla'!F244,2)</f>
        <v>0.1</v>
      </c>
      <c r="G244" s="80">
        <f>ROUND($Q$1*'Evaluare Gherla'!G244,1)</f>
        <v>0</v>
      </c>
      <c r="H244" s="79">
        <f>ROUND($Q$1*'Evaluare Gherla'!H244,2)</f>
        <v>0.24</v>
      </c>
      <c r="I244" s="80">
        <f>ROUND($Q$1*'Evaluare Gherla'!I244,1)</f>
        <v>0</v>
      </c>
      <c r="J244" s="79">
        <f>ROUND($Q$1*'Evaluare Gherla'!J244,2)</f>
        <v>0.26</v>
      </c>
      <c r="K244" s="80">
        <f>ROUND($Q$1*'Evaluare Gherla'!K244,1)</f>
        <v>0</v>
      </c>
      <c r="L244" s="25"/>
      <c r="M244" s="25"/>
      <c r="N244" s="5"/>
      <c r="O244" s="5"/>
      <c r="Q244" s="1"/>
    </row>
    <row r="245" spans="1:17" ht="15.75">
      <c r="A245" s="47"/>
      <c r="B245" s="50"/>
      <c r="C245" s="20" t="s">
        <v>124</v>
      </c>
      <c r="D245" s="79">
        <f>ROUND($Q$1*'Evaluare Gherla'!D245,2)</f>
        <v>0.26</v>
      </c>
      <c r="E245" s="80">
        <f>ROUND($Q$1*'Evaluare Gherla'!E245,1)</f>
        <v>0</v>
      </c>
      <c r="F245" s="79">
        <f>ROUND($Q$1*'Evaluare Gherla'!F245,2)</f>
        <v>0.21</v>
      </c>
      <c r="G245" s="80">
        <f>ROUND($Q$1*'Evaluare Gherla'!G245,1)</f>
        <v>0</v>
      </c>
      <c r="H245" s="79">
        <f>ROUND($Q$1*'Evaluare Gherla'!H245,2)</f>
        <v>0.24</v>
      </c>
      <c r="I245" s="80">
        <f>ROUND($Q$1*'Evaluare Gherla'!I245,1)</f>
        <v>0</v>
      </c>
      <c r="J245" s="79">
        <f>ROUND($Q$1*'Evaluare Gherla'!J245,2)</f>
        <v>0.26</v>
      </c>
      <c r="K245" s="80">
        <f>ROUND($Q$1*'Evaluare Gherla'!K245,1)</f>
        <v>0</v>
      </c>
      <c r="L245" s="25"/>
      <c r="M245" s="25"/>
      <c r="N245" s="5"/>
      <c r="O245" s="5"/>
      <c r="Q245" s="1"/>
    </row>
    <row r="246" spans="1:17" ht="15.75">
      <c r="A246" s="47"/>
      <c r="B246" s="50"/>
      <c r="C246" s="20" t="s">
        <v>125</v>
      </c>
      <c r="D246" s="79">
        <f>ROUND($Q$1*'Evaluare Gherla'!D246,2)</f>
        <v>0.26</v>
      </c>
      <c r="E246" s="80">
        <f>ROUND($Q$1*'Evaluare Gherla'!E246,1)</f>
        <v>0</v>
      </c>
      <c r="F246" s="79">
        <f>ROUND($Q$1*'Evaluare Gherla'!F246,2)</f>
        <v>0.21</v>
      </c>
      <c r="G246" s="80">
        <f>ROUND($Q$1*'Evaluare Gherla'!G246,1)</f>
        <v>0</v>
      </c>
      <c r="H246" s="79">
        <f>ROUND($Q$1*'Evaluare Gherla'!H246,2)</f>
        <v>0.24</v>
      </c>
      <c r="I246" s="80">
        <f>ROUND($Q$1*'Evaluare Gherla'!I246,1)</f>
        <v>0</v>
      </c>
      <c r="J246" s="79">
        <f>ROUND($Q$1*'Evaluare Gherla'!J246,2)</f>
        <v>0.26</v>
      </c>
      <c r="K246" s="80">
        <f>ROUND($Q$1*'Evaluare Gherla'!K246,1)</f>
        <v>0</v>
      </c>
      <c r="L246" s="25"/>
      <c r="M246" s="25"/>
      <c r="N246" s="5"/>
      <c r="O246" s="5"/>
      <c r="Q246" s="1"/>
    </row>
    <row r="247" spans="1:17" ht="15.75">
      <c r="A247" s="47"/>
      <c r="B247" s="50"/>
      <c r="C247" s="20" t="s">
        <v>126</v>
      </c>
      <c r="D247" s="79">
        <f>ROUND($Q$1*'Evaluare Gherla'!D247,2)</f>
        <v>0.14</v>
      </c>
      <c r="E247" s="80">
        <f>ROUND($Q$1*'Evaluare Gherla'!E247,1)</f>
        <v>0</v>
      </c>
      <c r="F247" s="79">
        <f>ROUND($Q$1*'Evaluare Gherla'!F247,2)</f>
        <v>0.1</v>
      </c>
      <c r="G247" s="80">
        <f>ROUND($Q$1*'Evaluare Gherla'!G247,1)</f>
        <v>0</v>
      </c>
      <c r="H247" s="79">
        <f>ROUND($Q$1*'Evaluare Gherla'!H247,2)</f>
        <v>0.24</v>
      </c>
      <c r="I247" s="80">
        <f>ROUND($Q$1*'Evaluare Gherla'!I247,1)</f>
        <v>0</v>
      </c>
      <c r="J247" s="79">
        <f>ROUND($Q$1*'Evaluare Gherla'!J247,2)</f>
        <v>0.26</v>
      </c>
      <c r="K247" s="80">
        <f>ROUND($Q$1*'Evaluare Gherla'!K247,1)</f>
        <v>0</v>
      </c>
      <c r="L247" s="25"/>
      <c r="M247" s="25"/>
      <c r="N247" s="5"/>
      <c r="O247" s="5"/>
      <c r="Q247" s="1"/>
    </row>
    <row r="248" spans="1:17" ht="15.75">
      <c r="A248" s="47"/>
      <c r="B248" s="50"/>
      <c r="C248" s="20" t="s">
        <v>127</v>
      </c>
      <c r="D248" s="79">
        <f>ROUND($Q$1*'Evaluare Gherla'!D248,2)</f>
        <v>0.26</v>
      </c>
      <c r="E248" s="80">
        <f>ROUND($Q$1*'Evaluare Gherla'!E248,1)</f>
        <v>0</v>
      </c>
      <c r="F248" s="79">
        <f>ROUND($Q$1*'Evaluare Gherla'!F248,2)</f>
        <v>0.21</v>
      </c>
      <c r="G248" s="80">
        <f>ROUND($Q$1*'Evaluare Gherla'!G248,1)</f>
        <v>0</v>
      </c>
      <c r="H248" s="79">
        <f>ROUND($Q$1*'Evaluare Gherla'!H248,2)</f>
        <v>0.24</v>
      </c>
      <c r="I248" s="80">
        <f>ROUND($Q$1*'Evaluare Gherla'!I248,1)</f>
        <v>0</v>
      </c>
      <c r="J248" s="79">
        <f>ROUND($Q$1*'Evaluare Gherla'!J248,2)</f>
        <v>0.26</v>
      </c>
      <c r="K248" s="80">
        <f>ROUND($Q$1*'Evaluare Gherla'!K248,1)</f>
        <v>0</v>
      </c>
      <c r="L248" s="25"/>
      <c r="M248" s="25"/>
      <c r="N248" s="5"/>
      <c r="O248" s="5"/>
      <c r="Q248" s="1"/>
    </row>
    <row r="249" spans="1:17" ht="15.75">
      <c r="A249" s="47"/>
      <c r="B249" s="50"/>
      <c r="C249" s="20" t="s">
        <v>128</v>
      </c>
      <c r="D249" s="79">
        <f>ROUND($Q$1*'Evaluare Gherla'!D249,2)</f>
        <v>0.14</v>
      </c>
      <c r="E249" s="80">
        <f>ROUND($Q$1*'Evaluare Gherla'!E249,1)</f>
        <v>0</v>
      </c>
      <c r="F249" s="79">
        <f>ROUND($Q$1*'Evaluare Gherla'!F249,2)</f>
        <v>0.1</v>
      </c>
      <c r="G249" s="80">
        <f>ROUND($Q$1*'Evaluare Gherla'!G249,1)</f>
        <v>0</v>
      </c>
      <c r="H249" s="79">
        <f>ROUND($Q$1*'Evaluare Gherla'!H249,2)</f>
        <v>0.24</v>
      </c>
      <c r="I249" s="80">
        <f>ROUND($Q$1*'Evaluare Gherla'!I249,1)</f>
        <v>0</v>
      </c>
      <c r="J249" s="79">
        <f>ROUND($Q$1*'Evaluare Gherla'!J249,2)</f>
        <v>0.26</v>
      </c>
      <c r="K249" s="80">
        <f>ROUND($Q$1*'Evaluare Gherla'!K249,1)</f>
        <v>0</v>
      </c>
      <c r="L249" s="25"/>
      <c r="M249" s="25"/>
      <c r="N249" s="5"/>
      <c r="O249" s="5"/>
      <c r="Q249" s="1"/>
    </row>
    <row r="250" spans="1:17" ht="15.75">
      <c r="A250" s="48"/>
      <c r="B250" s="51"/>
      <c r="C250" s="20" t="s">
        <v>129</v>
      </c>
      <c r="D250" s="79">
        <f>ROUND($Q$1*'Evaluare Gherla'!D250,2)</f>
        <v>0.26</v>
      </c>
      <c r="E250" s="80">
        <f>ROUND($Q$1*'Evaluare Gherla'!E250,1)</f>
        <v>0</v>
      </c>
      <c r="F250" s="79">
        <f>ROUND($Q$1*'Evaluare Gherla'!F250,2)</f>
        <v>0.21</v>
      </c>
      <c r="G250" s="80">
        <f>ROUND($Q$1*'Evaluare Gherla'!G250,1)</f>
        <v>0</v>
      </c>
      <c r="H250" s="79">
        <f>ROUND($Q$1*'Evaluare Gherla'!H250,2)</f>
        <v>0.24</v>
      </c>
      <c r="I250" s="80">
        <f>ROUND($Q$1*'Evaluare Gherla'!I250,1)</f>
        <v>0</v>
      </c>
      <c r="J250" s="79">
        <f>ROUND($Q$1*'Evaluare Gherla'!J250,2)</f>
        <v>0.26</v>
      </c>
      <c r="K250" s="80">
        <f>ROUND($Q$1*'Evaluare Gherla'!K250,1)</f>
        <v>0</v>
      </c>
      <c r="L250" s="25"/>
      <c r="M250" s="25"/>
      <c r="N250" s="5"/>
      <c r="O250" s="5"/>
      <c r="Q250" s="1"/>
    </row>
    <row r="251" spans="1:17" ht="15.75">
      <c r="A251" s="6">
        <f>A243+1</f>
        <v>16</v>
      </c>
      <c r="B251" s="33" t="s">
        <v>35</v>
      </c>
      <c r="C251" s="20" t="s">
        <v>35</v>
      </c>
      <c r="D251" s="79">
        <f>ROUND($Q$1*'Evaluare Gherla'!D251,2)</f>
        <v>0.26</v>
      </c>
      <c r="E251" s="80">
        <f>ROUND($Q$1*'Evaluare Gherla'!E251,1)</f>
        <v>0</v>
      </c>
      <c r="F251" s="79">
        <f>ROUND($Q$1*'Evaluare Gherla'!F251,2)</f>
        <v>0.21</v>
      </c>
      <c r="G251" s="80">
        <f>ROUND($Q$1*'Evaluare Gherla'!G251,1)</f>
        <v>0</v>
      </c>
      <c r="H251" s="79">
        <f>ROUND($Q$1*'Evaluare Gherla'!H251,2)</f>
        <v>0.24</v>
      </c>
      <c r="I251" s="80">
        <f>ROUND($Q$1*'Evaluare Gherla'!I251,1)</f>
        <v>0</v>
      </c>
      <c r="J251" s="79">
        <f>ROUND($Q$1*'Evaluare Gherla'!J251,2)</f>
        <v>0.26</v>
      </c>
      <c r="K251" s="80">
        <f>ROUND($Q$1*'Evaluare Gherla'!K251,1)</f>
        <v>0</v>
      </c>
      <c r="L251" s="25"/>
      <c r="M251" s="25"/>
      <c r="N251" s="5"/>
      <c r="O251" s="5"/>
      <c r="Q251" s="1"/>
    </row>
    <row r="252" spans="1:17" ht="15.75">
      <c r="A252" s="46">
        <f>A251+1</f>
        <v>17</v>
      </c>
      <c r="B252" s="49" t="s">
        <v>36</v>
      </c>
      <c r="C252" s="20" t="s">
        <v>36</v>
      </c>
      <c r="D252" s="79">
        <f>ROUND($Q$1*'Evaluare Gherla'!D252,2)</f>
        <v>0.26</v>
      </c>
      <c r="E252" s="80">
        <f>ROUND($Q$1*'Evaluare Gherla'!E252,1)</f>
        <v>0</v>
      </c>
      <c r="F252" s="79">
        <f>ROUND($Q$1*'Evaluare Gherla'!F252,2)</f>
        <v>0.21</v>
      </c>
      <c r="G252" s="80">
        <f>ROUND($Q$1*'Evaluare Gherla'!G252,1)</f>
        <v>0</v>
      </c>
      <c r="H252" s="79">
        <f>ROUND($Q$1*'Evaluare Gherla'!H252,2)</f>
        <v>0.24</v>
      </c>
      <c r="I252" s="80">
        <f>ROUND($Q$1*'Evaluare Gherla'!I252,1)</f>
        <v>0</v>
      </c>
      <c r="J252" s="79">
        <f>ROUND($Q$1*'Evaluare Gherla'!J252,2)</f>
        <v>0.26</v>
      </c>
      <c r="K252" s="80">
        <f>ROUND($Q$1*'Evaluare Gherla'!K252,1)</f>
        <v>0</v>
      </c>
      <c r="L252" s="25"/>
      <c r="M252" s="25"/>
      <c r="N252" s="5"/>
      <c r="O252" s="5"/>
      <c r="Q252" s="1"/>
    </row>
    <row r="253" spans="1:17" ht="15.75">
      <c r="A253" s="47"/>
      <c r="B253" s="50"/>
      <c r="C253" s="20" t="s">
        <v>130</v>
      </c>
      <c r="D253" s="79">
        <f>ROUND($Q$1*'Evaluare Gherla'!D253,2)</f>
        <v>0.14</v>
      </c>
      <c r="E253" s="80">
        <f>ROUND($Q$1*'Evaluare Gherla'!E253,1)</f>
        <v>0</v>
      </c>
      <c r="F253" s="79">
        <f>ROUND($Q$1*'Evaluare Gherla'!F253,2)</f>
        <v>0.1</v>
      </c>
      <c r="G253" s="80">
        <f>ROUND($Q$1*'Evaluare Gherla'!G253,1)</f>
        <v>0</v>
      </c>
      <c r="H253" s="79">
        <f>ROUND($Q$1*'Evaluare Gherla'!H253,2)</f>
        <v>0.24</v>
      </c>
      <c r="I253" s="80">
        <f>ROUND($Q$1*'Evaluare Gherla'!I253,1)</f>
        <v>0</v>
      </c>
      <c r="J253" s="79">
        <f>ROUND($Q$1*'Evaluare Gherla'!J253,2)</f>
        <v>0.26</v>
      </c>
      <c r="K253" s="80">
        <f>ROUND($Q$1*'Evaluare Gherla'!K253,1)</f>
        <v>0</v>
      </c>
      <c r="L253" s="25"/>
      <c r="M253" s="25"/>
      <c r="N253" s="5"/>
      <c r="O253" s="5"/>
      <c r="Q253" s="1"/>
    </row>
    <row r="254" spans="1:17" ht="15.75">
      <c r="A254" s="47"/>
      <c r="B254" s="50"/>
      <c r="C254" s="20" t="s">
        <v>131</v>
      </c>
      <c r="D254" s="79">
        <f>ROUND($Q$1*'Evaluare Gherla'!D254,2)</f>
        <v>0.14</v>
      </c>
      <c r="E254" s="80">
        <f>ROUND($Q$1*'Evaluare Gherla'!E254,1)</f>
        <v>0</v>
      </c>
      <c r="F254" s="79">
        <f>ROUND($Q$1*'Evaluare Gherla'!F254,2)</f>
        <v>0.1</v>
      </c>
      <c r="G254" s="80">
        <f>ROUND($Q$1*'Evaluare Gherla'!G254,1)</f>
        <v>0</v>
      </c>
      <c r="H254" s="79">
        <f>ROUND($Q$1*'Evaluare Gherla'!H254,2)</f>
        <v>0.24</v>
      </c>
      <c r="I254" s="80">
        <f>ROUND($Q$1*'Evaluare Gherla'!I254,1)</f>
        <v>0</v>
      </c>
      <c r="J254" s="79">
        <f>ROUND($Q$1*'Evaluare Gherla'!J254,2)</f>
        <v>0.26</v>
      </c>
      <c r="K254" s="80">
        <f>ROUND($Q$1*'Evaluare Gherla'!K254,1)</f>
        <v>0</v>
      </c>
      <c r="L254" s="25"/>
      <c r="M254" s="25"/>
      <c r="N254" s="5"/>
      <c r="O254" s="5"/>
      <c r="Q254" s="1"/>
    </row>
    <row r="255" spans="1:17" ht="15.75">
      <c r="A255" s="48"/>
      <c r="B255" s="51"/>
      <c r="C255" s="20" t="s">
        <v>132</v>
      </c>
      <c r="D255" s="79">
        <f>ROUND($Q$1*'Evaluare Gherla'!D255,2)</f>
        <v>0.26</v>
      </c>
      <c r="E255" s="80">
        <f>ROUND($Q$1*'Evaluare Gherla'!E255,1)</f>
        <v>0</v>
      </c>
      <c r="F255" s="79">
        <f>ROUND($Q$1*'Evaluare Gherla'!F255,2)</f>
        <v>0.21</v>
      </c>
      <c r="G255" s="80">
        <f>ROUND($Q$1*'Evaluare Gherla'!G255,1)</f>
        <v>0</v>
      </c>
      <c r="H255" s="79">
        <f>ROUND($Q$1*'Evaluare Gherla'!H255,2)</f>
        <v>0.24</v>
      </c>
      <c r="I255" s="80">
        <f>ROUND($Q$1*'Evaluare Gherla'!I255,1)</f>
        <v>0</v>
      </c>
      <c r="J255" s="79">
        <f>ROUND($Q$1*'Evaluare Gherla'!J255,2)</f>
        <v>0.26</v>
      </c>
      <c r="K255" s="80">
        <f>ROUND($Q$1*'Evaluare Gherla'!K255,1)</f>
        <v>0</v>
      </c>
      <c r="L255" s="25"/>
      <c r="M255" s="25"/>
      <c r="N255" s="5"/>
      <c r="O255" s="5"/>
      <c r="Q255" s="1"/>
    </row>
    <row r="256" spans="1:17" ht="15.75">
      <c r="A256" s="46">
        <f>A252+1</f>
        <v>18</v>
      </c>
      <c r="B256" s="49" t="s">
        <v>37</v>
      </c>
      <c r="C256" s="20" t="s">
        <v>37</v>
      </c>
      <c r="D256" s="79">
        <f>ROUND($Q$1*'Evaluare Gherla'!D256,2)</f>
        <v>0.26</v>
      </c>
      <c r="E256" s="80">
        <f>ROUND($Q$1*'Evaluare Gherla'!E256,1)</f>
        <v>0</v>
      </c>
      <c r="F256" s="79">
        <f>ROUND($Q$1*'Evaluare Gherla'!F256,2)</f>
        <v>0.21</v>
      </c>
      <c r="G256" s="80">
        <f>ROUND($Q$1*'Evaluare Gherla'!G256,1)</f>
        <v>0</v>
      </c>
      <c r="H256" s="79">
        <f>ROUND($Q$1*'Evaluare Gherla'!H256,2)</f>
        <v>0.24</v>
      </c>
      <c r="I256" s="80">
        <f>ROUND($Q$1*'Evaluare Gherla'!I256,1)</f>
        <v>0</v>
      </c>
      <c r="J256" s="79">
        <f>ROUND($Q$1*'Evaluare Gherla'!J256,2)</f>
        <v>0.26</v>
      </c>
      <c r="K256" s="80">
        <f>ROUND($Q$1*'Evaluare Gherla'!K256,1)</f>
        <v>0</v>
      </c>
      <c r="L256" s="25"/>
      <c r="M256" s="25"/>
      <c r="N256" s="5"/>
      <c r="O256" s="5"/>
      <c r="Q256" s="1"/>
    </row>
    <row r="257" spans="1:17" ht="15.75">
      <c r="A257" s="47"/>
      <c r="B257" s="50"/>
      <c r="C257" s="20" t="s">
        <v>133</v>
      </c>
      <c r="D257" s="79">
        <f>ROUND($Q$1*'Evaluare Gherla'!D257,2)</f>
        <v>0.14</v>
      </c>
      <c r="E257" s="80">
        <f>ROUND($Q$1*'Evaluare Gherla'!E257,1)</f>
        <v>0</v>
      </c>
      <c r="F257" s="79">
        <f>ROUND($Q$1*'Evaluare Gherla'!F257,2)</f>
        <v>0.1</v>
      </c>
      <c r="G257" s="80">
        <f>ROUND($Q$1*'Evaluare Gherla'!G257,1)</f>
        <v>0</v>
      </c>
      <c r="H257" s="79">
        <f>ROUND($Q$1*'Evaluare Gherla'!H257,2)</f>
        <v>0.24</v>
      </c>
      <c r="I257" s="80">
        <f>ROUND($Q$1*'Evaluare Gherla'!I257,1)</f>
        <v>0</v>
      </c>
      <c r="J257" s="79">
        <f>ROUND($Q$1*'Evaluare Gherla'!J257,2)</f>
        <v>0.26</v>
      </c>
      <c r="K257" s="80">
        <f>ROUND($Q$1*'Evaluare Gherla'!K257,1)</f>
        <v>0</v>
      </c>
      <c r="L257" s="25"/>
      <c r="M257" s="25"/>
      <c r="N257" s="5"/>
      <c r="O257" s="5"/>
      <c r="Q257" s="1"/>
    </row>
    <row r="258" spans="1:17" ht="15.75">
      <c r="A258" s="47"/>
      <c r="B258" s="50"/>
      <c r="C258" s="20" t="s">
        <v>134</v>
      </c>
      <c r="D258" s="79">
        <f>ROUND($Q$1*'Evaluare Gherla'!D258,2)</f>
        <v>0.14</v>
      </c>
      <c r="E258" s="80">
        <f>ROUND($Q$1*'Evaluare Gherla'!E258,1)</f>
        <v>0</v>
      </c>
      <c r="F258" s="79">
        <f>ROUND($Q$1*'Evaluare Gherla'!F258,2)</f>
        <v>0.1</v>
      </c>
      <c r="G258" s="80">
        <f>ROUND($Q$1*'Evaluare Gherla'!G258,1)</f>
        <v>0</v>
      </c>
      <c r="H258" s="79">
        <f>ROUND($Q$1*'Evaluare Gherla'!H258,2)</f>
        <v>0.24</v>
      </c>
      <c r="I258" s="80">
        <f>ROUND($Q$1*'Evaluare Gherla'!I258,1)</f>
        <v>0</v>
      </c>
      <c r="J258" s="79">
        <f>ROUND($Q$1*'Evaluare Gherla'!J258,2)</f>
        <v>0.26</v>
      </c>
      <c r="K258" s="80">
        <f>ROUND($Q$1*'Evaluare Gherla'!K258,1)</f>
        <v>0</v>
      </c>
      <c r="L258" s="25"/>
      <c r="M258" s="25"/>
      <c r="N258" s="5"/>
      <c r="O258" s="5"/>
      <c r="Q258" s="1"/>
    </row>
    <row r="259" spans="1:17" ht="15.75">
      <c r="A259" s="47"/>
      <c r="B259" s="50"/>
      <c r="C259" s="20" t="s">
        <v>135</v>
      </c>
      <c r="D259" s="79">
        <f>ROUND($Q$1*'Evaluare Gherla'!D259,2)</f>
        <v>0.14</v>
      </c>
      <c r="E259" s="80">
        <f>ROUND($Q$1*'Evaluare Gherla'!E259,1)</f>
        <v>0</v>
      </c>
      <c r="F259" s="79">
        <f>ROUND($Q$1*'Evaluare Gherla'!F259,2)</f>
        <v>0.1</v>
      </c>
      <c r="G259" s="80">
        <f>ROUND($Q$1*'Evaluare Gherla'!G259,1)</f>
        <v>0</v>
      </c>
      <c r="H259" s="79">
        <f>ROUND($Q$1*'Evaluare Gherla'!H259,2)</f>
        <v>0.24</v>
      </c>
      <c r="I259" s="80">
        <f>ROUND($Q$1*'Evaluare Gherla'!I259,1)</f>
        <v>0</v>
      </c>
      <c r="J259" s="79">
        <f>ROUND($Q$1*'Evaluare Gherla'!J259,2)</f>
        <v>0.26</v>
      </c>
      <c r="K259" s="80">
        <f>ROUND($Q$1*'Evaluare Gherla'!K259,1)</f>
        <v>0</v>
      </c>
      <c r="L259" s="25"/>
      <c r="M259" s="25"/>
      <c r="N259" s="5"/>
      <c r="O259" s="5"/>
      <c r="Q259" s="1"/>
    </row>
    <row r="260" spans="1:17" ht="15.75">
      <c r="A260" s="47"/>
      <c r="B260" s="50"/>
      <c r="C260" s="20" t="s">
        <v>136</v>
      </c>
      <c r="D260" s="79">
        <f>ROUND($Q$1*'Evaluare Gherla'!D260,2)</f>
        <v>0.14</v>
      </c>
      <c r="E260" s="80">
        <f>ROUND($Q$1*'Evaluare Gherla'!E260,1)</f>
        <v>0</v>
      </c>
      <c r="F260" s="79">
        <f>ROUND($Q$1*'Evaluare Gherla'!F260,2)</f>
        <v>0.1</v>
      </c>
      <c r="G260" s="80">
        <f>ROUND($Q$1*'Evaluare Gherla'!G260,1)</f>
        <v>0</v>
      </c>
      <c r="H260" s="79">
        <f>ROUND($Q$1*'Evaluare Gherla'!H260,2)</f>
        <v>0.24</v>
      </c>
      <c r="I260" s="80">
        <f>ROUND($Q$1*'Evaluare Gherla'!I260,1)</f>
        <v>0</v>
      </c>
      <c r="J260" s="79">
        <f>ROUND($Q$1*'Evaluare Gherla'!J260,2)</f>
        <v>0.26</v>
      </c>
      <c r="K260" s="80">
        <f>ROUND($Q$1*'Evaluare Gherla'!K260,1)</f>
        <v>0</v>
      </c>
      <c r="L260" s="25"/>
      <c r="M260" s="25"/>
      <c r="N260" s="5"/>
      <c r="O260" s="5"/>
      <c r="Q260" s="1"/>
    </row>
    <row r="261" spans="1:17" ht="15.75">
      <c r="A261" s="48"/>
      <c r="B261" s="51"/>
      <c r="C261" s="20" t="s">
        <v>137</v>
      </c>
      <c r="D261" s="79">
        <f>ROUND($Q$1*'Evaluare Gherla'!D261,2)</f>
        <v>0.14</v>
      </c>
      <c r="E261" s="80">
        <f>ROUND($Q$1*'Evaluare Gherla'!E261,1)</f>
        <v>0</v>
      </c>
      <c r="F261" s="79">
        <f>ROUND($Q$1*'Evaluare Gherla'!F261,2)</f>
        <v>0.1</v>
      </c>
      <c r="G261" s="80">
        <f>ROUND($Q$1*'Evaluare Gherla'!G261,1)</f>
        <v>0</v>
      </c>
      <c r="H261" s="79">
        <f>ROUND($Q$1*'Evaluare Gherla'!H261,2)</f>
        <v>0.24</v>
      </c>
      <c r="I261" s="80">
        <f>ROUND($Q$1*'Evaluare Gherla'!I261,1)</f>
        <v>0</v>
      </c>
      <c r="J261" s="79">
        <f>ROUND($Q$1*'Evaluare Gherla'!J261,2)</f>
        <v>0.26</v>
      </c>
      <c r="K261" s="80">
        <f>ROUND($Q$1*'Evaluare Gherla'!K261,1)</f>
        <v>0</v>
      </c>
      <c r="L261" s="25"/>
      <c r="M261" s="25"/>
      <c r="N261" s="5"/>
      <c r="O261" s="5"/>
      <c r="Q261" s="1"/>
    </row>
    <row r="262" spans="1:16" ht="12.75">
      <c r="A262" s="9"/>
      <c r="B262" s="9"/>
      <c r="C262" s="21"/>
      <c r="D262" s="10"/>
      <c r="E262" s="10"/>
      <c r="F262" s="10"/>
      <c r="G262" s="10"/>
      <c r="H262" s="10"/>
      <c r="I262" s="10"/>
      <c r="J262" s="10"/>
      <c r="K262" s="10"/>
      <c r="L262" s="4"/>
      <c r="M262" s="4"/>
      <c r="N262" s="8"/>
      <c r="O262" s="8"/>
      <c r="P262" s="5"/>
    </row>
    <row r="263" spans="1:16" ht="12.75">
      <c r="A263" s="9"/>
      <c r="B263" s="9"/>
      <c r="C263" s="21"/>
      <c r="D263" s="10"/>
      <c r="E263" s="10"/>
      <c r="F263" s="10"/>
      <c r="G263" s="10"/>
      <c r="H263" s="10"/>
      <c r="I263" s="10"/>
      <c r="J263" s="10"/>
      <c r="K263" s="10"/>
      <c r="L263" s="4"/>
      <c r="M263" s="4"/>
      <c r="N263" s="8"/>
      <c r="O263" s="8"/>
      <c r="P263" s="5"/>
    </row>
    <row r="264" spans="1:16" ht="12.75">
      <c r="A264" s="9"/>
      <c r="B264" s="9"/>
      <c r="C264" s="21"/>
      <c r="D264" s="10"/>
      <c r="E264" s="10"/>
      <c r="F264" s="10"/>
      <c r="G264" s="10"/>
      <c r="H264" s="10"/>
      <c r="I264" s="10"/>
      <c r="J264" s="10"/>
      <c r="K264" s="10"/>
      <c r="L264" s="4"/>
      <c r="M264" s="4"/>
      <c r="N264" s="8"/>
      <c r="O264" s="8"/>
      <c r="P264" s="5"/>
    </row>
    <row r="265" spans="1:16" ht="12.75">
      <c r="A265" s="9"/>
      <c r="B265" s="9"/>
      <c r="C265" s="21"/>
      <c r="D265" s="10"/>
      <c r="E265" s="10"/>
      <c r="F265" s="10"/>
      <c r="G265" s="10"/>
      <c r="H265" s="10"/>
      <c r="I265" s="10"/>
      <c r="J265" s="10"/>
      <c r="K265" s="10"/>
      <c r="L265" s="4"/>
      <c r="M265" s="4"/>
      <c r="N265" s="8"/>
      <c r="O265" s="8"/>
      <c r="P265" s="5"/>
    </row>
    <row r="266" spans="1:16" ht="12.75">
      <c r="A266" s="9"/>
      <c r="B266" s="9"/>
      <c r="C266" s="21"/>
      <c r="D266" s="10"/>
      <c r="E266" s="10"/>
      <c r="F266" s="10"/>
      <c r="G266" s="10"/>
      <c r="H266" s="10"/>
      <c r="I266" s="10"/>
      <c r="J266" s="10"/>
      <c r="K266" s="10"/>
      <c r="L266" s="4"/>
      <c r="M266" s="4"/>
      <c r="N266" s="8"/>
      <c r="O266" s="8"/>
      <c r="P266" s="5"/>
    </row>
    <row r="267" spans="1:16" ht="20.25">
      <c r="A267" s="9"/>
      <c r="B267" s="9"/>
      <c r="C267" s="21"/>
      <c r="D267" s="4"/>
      <c r="E267" s="4"/>
      <c r="F267" s="4"/>
      <c r="G267" s="4"/>
      <c r="H267" s="4"/>
      <c r="I267" s="4"/>
      <c r="J267" s="4"/>
      <c r="K267" s="11" t="s">
        <v>4</v>
      </c>
      <c r="L267" s="12"/>
      <c r="M267" s="4"/>
      <c r="P267" s="5"/>
    </row>
    <row r="268" spans="1:16" ht="12.75">
      <c r="A268" s="4"/>
      <c r="B268" s="4"/>
      <c r="C268" s="5"/>
      <c r="D268" s="4"/>
      <c r="E268" s="4"/>
      <c r="F268" s="4"/>
      <c r="G268" s="4"/>
      <c r="H268" s="4"/>
      <c r="I268" s="4"/>
      <c r="J268" s="4"/>
      <c r="K268" s="4" t="s">
        <v>10</v>
      </c>
      <c r="L268" s="4"/>
      <c r="M268" s="4"/>
      <c r="P268" s="5"/>
    </row>
    <row r="269" spans="1:16" ht="12.75">
      <c r="A269" s="4"/>
      <c r="B269" s="4"/>
      <c r="C269" s="5"/>
      <c r="D269" s="4"/>
      <c r="E269" s="4"/>
      <c r="F269" s="4"/>
      <c r="G269" s="4"/>
      <c r="H269" s="4"/>
      <c r="I269" s="4"/>
      <c r="J269" s="4"/>
      <c r="K269" s="4" t="s">
        <v>9</v>
      </c>
      <c r="L269" s="4"/>
      <c r="M269" s="4"/>
      <c r="P269" s="5"/>
    </row>
    <row r="270" spans="1:16" ht="15">
      <c r="A270" s="19"/>
      <c r="B270" s="19"/>
      <c r="C270" s="5"/>
      <c r="D270" s="4"/>
      <c r="E270" s="4"/>
      <c r="F270" s="4"/>
      <c r="G270" s="4"/>
      <c r="H270" s="4"/>
      <c r="I270" s="4"/>
      <c r="J270" s="4"/>
      <c r="K270" s="4"/>
      <c r="L270" s="4"/>
      <c r="M270" s="4"/>
      <c r="N270" s="4"/>
      <c r="O270" s="4"/>
      <c r="P270" s="5"/>
    </row>
  </sheetData>
  <mergeCells count="510">
    <mergeCell ref="O54:O55"/>
    <mergeCell ref="O72:O73"/>
    <mergeCell ref="D53:P53"/>
    <mergeCell ref="A70:P70"/>
    <mergeCell ref="D71:P71"/>
    <mergeCell ref="B69:C69"/>
    <mergeCell ref="B65:C65"/>
    <mergeCell ref="B66:C66"/>
    <mergeCell ref="B67:C67"/>
    <mergeCell ref="B68:C68"/>
    <mergeCell ref="H260:I260"/>
    <mergeCell ref="H255:I255"/>
    <mergeCell ref="H257:I257"/>
    <mergeCell ref="H258:I258"/>
    <mergeCell ref="H259:I259"/>
    <mergeCell ref="H249:I249"/>
    <mergeCell ref="H250:I250"/>
    <mergeCell ref="H253:I253"/>
    <mergeCell ref="H254:I254"/>
    <mergeCell ref="H252:I252"/>
    <mergeCell ref="H245:I245"/>
    <mergeCell ref="H246:I246"/>
    <mergeCell ref="H247:I247"/>
    <mergeCell ref="H248:I248"/>
    <mergeCell ref="H240:I240"/>
    <mergeCell ref="H241:I241"/>
    <mergeCell ref="H242:I242"/>
    <mergeCell ref="H244:I244"/>
    <mergeCell ref="H243:I243"/>
    <mergeCell ref="H235:I235"/>
    <mergeCell ref="H236:I236"/>
    <mergeCell ref="H238:I238"/>
    <mergeCell ref="H239:I239"/>
    <mergeCell ref="H237:I237"/>
    <mergeCell ref="H230:I230"/>
    <mergeCell ref="H231:I231"/>
    <mergeCell ref="H232:I232"/>
    <mergeCell ref="H234:I234"/>
    <mergeCell ref="H233:I233"/>
    <mergeCell ref="H226:I226"/>
    <mergeCell ref="H227:I227"/>
    <mergeCell ref="H229:I229"/>
    <mergeCell ref="H228:I228"/>
    <mergeCell ref="H223:I223"/>
    <mergeCell ref="H224:I224"/>
    <mergeCell ref="H222:I222"/>
    <mergeCell ref="H225:I225"/>
    <mergeCell ref="H219:I219"/>
    <mergeCell ref="H217:I217"/>
    <mergeCell ref="H220:I220"/>
    <mergeCell ref="H221:I221"/>
    <mergeCell ref="H213:I213"/>
    <mergeCell ref="H215:I215"/>
    <mergeCell ref="H216:I216"/>
    <mergeCell ref="H218:I218"/>
    <mergeCell ref="H209:I209"/>
    <mergeCell ref="H210:I210"/>
    <mergeCell ref="H211:I211"/>
    <mergeCell ref="H212:I212"/>
    <mergeCell ref="H201:I201"/>
    <mergeCell ref="H202:I202"/>
    <mergeCell ref="H203:I203"/>
    <mergeCell ref="H204:I204"/>
    <mergeCell ref="H195:I195"/>
    <mergeCell ref="H196:I196"/>
    <mergeCell ref="H198:I198"/>
    <mergeCell ref="H200:I200"/>
    <mergeCell ref="H197:I197"/>
    <mergeCell ref="H199:I199"/>
    <mergeCell ref="H190:I190"/>
    <mergeCell ref="H191:I191"/>
    <mergeCell ref="H192:I192"/>
    <mergeCell ref="H194:I194"/>
    <mergeCell ref="H185:I185"/>
    <mergeCell ref="H186:I186"/>
    <mergeCell ref="H187:I187"/>
    <mergeCell ref="H188:I188"/>
    <mergeCell ref="J257:K257"/>
    <mergeCell ref="J258:K258"/>
    <mergeCell ref="J259:K259"/>
    <mergeCell ref="J260:K260"/>
    <mergeCell ref="J250:K250"/>
    <mergeCell ref="J253:K253"/>
    <mergeCell ref="J254:K254"/>
    <mergeCell ref="J255:K255"/>
    <mergeCell ref="J246:K246"/>
    <mergeCell ref="J247:K247"/>
    <mergeCell ref="J248:K248"/>
    <mergeCell ref="J249:K249"/>
    <mergeCell ref="J236:K236"/>
    <mergeCell ref="J238:K238"/>
    <mergeCell ref="J239:K239"/>
    <mergeCell ref="J240:K240"/>
    <mergeCell ref="J231:K231"/>
    <mergeCell ref="J232:K232"/>
    <mergeCell ref="J234:K234"/>
    <mergeCell ref="J235:K235"/>
    <mergeCell ref="J224:K224"/>
    <mergeCell ref="J225:K225"/>
    <mergeCell ref="J226:K226"/>
    <mergeCell ref="J227:K227"/>
    <mergeCell ref="J220:K220"/>
    <mergeCell ref="J221:K221"/>
    <mergeCell ref="J223:K223"/>
    <mergeCell ref="J222:K222"/>
    <mergeCell ref="J218:K218"/>
    <mergeCell ref="J217:K217"/>
    <mergeCell ref="J214:K214"/>
    <mergeCell ref="J219:K219"/>
    <mergeCell ref="J212:K212"/>
    <mergeCell ref="J213:K213"/>
    <mergeCell ref="J215:K215"/>
    <mergeCell ref="J216:K216"/>
    <mergeCell ref="J208:K208"/>
    <mergeCell ref="J209:K209"/>
    <mergeCell ref="J210:K210"/>
    <mergeCell ref="J211:K211"/>
    <mergeCell ref="J193:K193"/>
    <mergeCell ref="J204:K204"/>
    <mergeCell ref="J206:K206"/>
    <mergeCell ref="J207:K207"/>
    <mergeCell ref="J199:K199"/>
    <mergeCell ref="J205:K205"/>
    <mergeCell ref="J195:K195"/>
    <mergeCell ref="J196:K196"/>
    <mergeCell ref="J198:K198"/>
    <mergeCell ref="J200:K200"/>
    <mergeCell ref="D258:E258"/>
    <mergeCell ref="D259:E259"/>
    <mergeCell ref="D260:E260"/>
    <mergeCell ref="J180:K180"/>
    <mergeCell ref="J181:K181"/>
    <mergeCell ref="J182:K182"/>
    <mergeCell ref="J183:K183"/>
    <mergeCell ref="J185:K185"/>
    <mergeCell ref="J186:K186"/>
    <mergeCell ref="J187:K187"/>
    <mergeCell ref="D254:E254"/>
    <mergeCell ref="D255:E255"/>
    <mergeCell ref="D257:E257"/>
    <mergeCell ref="D256:E256"/>
    <mergeCell ref="D249:E249"/>
    <mergeCell ref="D250:E250"/>
    <mergeCell ref="D253:E253"/>
    <mergeCell ref="D252:E252"/>
    <mergeCell ref="D251:E251"/>
    <mergeCell ref="D245:E245"/>
    <mergeCell ref="D246:E246"/>
    <mergeCell ref="D247:E247"/>
    <mergeCell ref="D248:E248"/>
    <mergeCell ref="D238:E238"/>
    <mergeCell ref="D239:E239"/>
    <mergeCell ref="D237:E237"/>
    <mergeCell ref="D244:E244"/>
    <mergeCell ref="D242:E242"/>
    <mergeCell ref="D232:E232"/>
    <mergeCell ref="D234:E234"/>
    <mergeCell ref="D235:E235"/>
    <mergeCell ref="D236:E236"/>
    <mergeCell ref="D229:E229"/>
    <mergeCell ref="D228:E228"/>
    <mergeCell ref="D230:E230"/>
    <mergeCell ref="D231:E231"/>
    <mergeCell ref="D210:E210"/>
    <mergeCell ref="D211:E211"/>
    <mergeCell ref="D212:E212"/>
    <mergeCell ref="D213:E213"/>
    <mergeCell ref="D206:E206"/>
    <mergeCell ref="D207:E207"/>
    <mergeCell ref="D208:E208"/>
    <mergeCell ref="D209:E209"/>
    <mergeCell ref="D201:E201"/>
    <mergeCell ref="D202:E202"/>
    <mergeCell ref="D203:E203"/>
    <mergeCell ref="D204:E204"/>
    <mergeCell ref="D198:E198"/>
    <mergeCell ref="D200:E200"/>
    <mergeCell ref="D197:E197"/>
    <mergeCell ref="D199:E199"/>
    <mergeCell ref="D194:E194"/>
    <mergeCell ref="D195:E195"/>
    <mergeCell ref="D193:E193"/>
    <mergeCell ref="D196:E196"/>
    <mergeCell ref="D185:E185"/>
    <mergeCell ref="D186:E186"/>
    <mergeCell ref="D187:E187"/>
    <mergeCell ref="D188:E188"/>
    <mergeCell ref="F258:G258"/>
    <mergeCell ref="F256:G256"/>
    <mergeCell ref="F259:G259"/>
    <mergeCell ref="F260:G260"/>
    <mergeCell ref="F254:G254"/>
    <mergeCell ref="F255:G255"/>
    <mergeCell ref="F253:G253"/>
    <mergeCell ref="F257:G257"/>
    <mergeCell ref="F230:G230"/>
    <mergeCell ref="F231:G231"/>
    <mergeCell ref="F232:G232"/>
    <mergeCell ref="F234:G234"/>
    <mergeCell ref="F233:G233"/>
    <mergeCell ref="F225:G225"/>
    <mergeCell ref="F226:G226"/>
    <mergeCell ref="F227:G227"/>
    <mergeCell ref="F229:G229"/>
    <mergeCell ref="F228:G228"/>
    <mergeCell ref="F220:G220"/>
    <mergeCell ref="F221:G221"/>
    <mergeCell ref="F223:G223"/>
    <mergeCell ref="F224:G224"/>
    <mergeCell ref="F222:G222"/>
    <mergeCell ref="F216:G216"/>
    <mergeCell ref="F218:G218"/>
    <mergeCell ref="F214:G214"/>
    <mergeCell ref="F219:G219"/>
    <mergeCell ref="F217:G217"/>
    <mergeCell ref="F204:G204"/>
    <mergeCell ref="F211:G211"/>
    <mergeCell ref="F213:G213"/>
    <mergeCell ref="F215:G215"/>
    <mergeCell ref="F199:G199"/>
    <mergeCell ref="F201:G201"/>
    <mergeCell ref="F202:G202"/>
    <mergeCell ref="F203:G203"/>
    <mergeCell ref="F185:G185"/>
    <mergeCell ref="F186:G186"/>
    <mergeCell ref="F187:G187"/>
    <mergeCell ref="F188:G188"/>
    <mergeCell ref="A252:A255"/>
    <mergeCell ref="B252:B255"/>
    <mergeCell ref="A256:A261"/>
    <mergeCell ref="B256:B261"/>
    <mergeCell ref="A243:A250"/>
    <mergeCell ref="B243:B250"/>
    <mergeCell ref="F235:G235"/>
    <mergeCell ref="F236:G236"/>
    <mergeCell ref="F238:G238"/>
    <mergeCell ref="F239:G239"/>
    <mergeCell ref="F237:G237"/>
    <mergeCell ref="F248:G248"/>
    <mergeCell ref="A233:A236"/>
    <mergeCell ref="B233:B236"/>
    <mergeCell ref="A237:A242"/>
    <mergeCell ref="B237:B242"/>
    <mergeCell ref="A222:A227"/>
    <mergeCell ref="B222:B227"/>
    <mergeCell ref="A228:A232"/>
    <mergeCell ref="B228:B232"/>
    <mergeCell ref="A214:A216"/>
    <mergeCell ref="B214:B216"/>
    <mergeCell ref="A217:A221"/>
    <mergeCell ref="B217:B221"/>
    <mergeCell ref="A199:A204"/>
    <mergeCell ref="B199:B204"/>
    <mergeCell ref="A205:A213"/>
    <mergeCell ref="B205:B213"/>
    <mergeCell ref="A193:A196"/>
    <mergeCell ref="B193:B196"/>
    <mergeCell ref="A197:A198"/>
    <mergeCell ref="B197:B198"/>
    <mergeCell ref="F183:G183"/>
    <mergeCell ref="H180:I180"/>
    <mergeCell ref="H181:I181"/>
    <mergeCell ref="H182:I182"/>
    <mergeCell ref="H183:I183"/>
    <mergeCell ref="A154:A159"/>
    <mergeCell ref="B154:B159"/>
    <mergeCell ref="F181:G181"/>
    <mergeCell ref="F182:G182"/>
    <mergeCell ref="A141:A148"/>
    <mergeCell ref="B141:B148"/>
    <mergeCell ref="A150:A153"/>
    <mergeCell ref="B150:B153"/>
    <mergeCell ref="A131:A134"/>
    <mergeCell ref="B131:B134"/>
    <mergeCell ref="A135:A140"/>
    <mergeCell ref="B135:B140"/>
    <mergeCell ref="A120:A125"/>
    <mergeCell ref="B120:B125"/>
    <mergeCell ref="A126:A130"/>
    <mergeCell ref="B126:B130"/>
    <mergeCell ref="A103:A111"/>
    <mergeCell ref="B103:B111"/>
    <mergeCell ref="A115:A119"/>
    <mergeCell ref="B115:B119"/>
    <mergeCell ref="B91:B94"/>
    <mergeCell ref="A95:A96"/>
    <mergeCell ref="B95:B96"/>
    <mergeCell ref="A97:A102"/>
    <mergeCell ref="B97:B102"/>
    <mergeCell ref="B179:B183"/>
    <mergeCell ref="A184:A188"/>
    <mergeCell ref="B184:B188"/>
    <mergeCell ref="A189:A192"/>
    <mergeCell ref="B189:B192"/>
    <mergeCell ref="A179:A183"/>
    <mergeCell ref="B171:C174"/>
    <mergeCell ref="A77:A81"/>
    <mergeCell ref="B77:B81"/>
    <mergeCell ref="A82:A86"/>
    <mergeCell ref="B82:B86"/>
    <mergeCell ref="A87:A90"/>
    <mergeCell ref="B87:B90"/>
    <mergeCell ref="A112:A114"/>
    <mergeCell ref="B112:B114"/>
    <mergeCell ref="A91:A94"/>
    <mergeCell ref="B61:C61"/>
    <mergeCell ref="B62:C62"/>
    <mergeCell ref="B63:C63"/>
    <mergeCell ref="B64:C64"/>
    <mergeCell ref="B53:C57"/>
    <mergeCell ref="B59:C59"/>
    <mergeCell ref="B60:C60"/>
    <mergeCell ref="A58:C58"/>
    <mergeCell ref="A53:A57"/>
    <mergeCell ref="B37:C37"/>
    <mergeCell ref="B31:C31"/>
    <mergeCell ref="B32:C32"/>
    <mergeCell ref="B33:C33"/>
    <mergeCell ref="B34:C34"/>
    <mergeCell ref="B35:C35"/>
    <mergeCell ref="B16:C16"/>
    <mergeCell ref="B29:C29"/>
    <mergeCell ref="B17:C17"/>
    <mergeCell ref="B18:C18"/>
    <mergeCell ref="B19:C19"/>
    <mergeCell ref="B20:C20"/>
    <mergeCell ref="B21:C21"/>
    <mergeCell ref="B22:C22"/>
    <mergeCell ref="A26:C28"/>
    <mergeCell ref="B23:C23"/>
    <mergeCell ref="J261:K261"/>
    <mergeCell ref="J237:K237"/>
    <mergeCell ref="J243:K243"/>
    <mergeCell ref="J251:K251"/>
    <mergeCell ref="J252:K252"/>
    <mergeCell ref="J256:K256"/>
    <mergeCell ref="J241:K241"/>
    <mergeCell ref="J242:K242"/>
    <mergeCell ref="J244:K244"/>
    <mergeCell ref="J245:K245"/>
    <mergeCell ref="J177:K177"/>
    <mergeCell ref="J178:K178"/>
    <mergeCell ref="J228:K228"/>
    <mergeCell ref="J233:K233"/>
    <mergeCell ref="J229:K229"/>
    <mergeCell ref="J230:K230"/>
    <mergeCell ref="J190:K190"/>
    <mergeCell ref="J191:K191"/>
    <mergeCell ref="J192:K192"/>
    <mergeCell ref="J194:K194"/>
    <mergeCell ref="J201:K201"/>
    <mergeCell ref="J202:K202"/>
    <mergeCell ref="J203:K203"/>
    <mergeCell ref="A171:A174"/>
    <mergeCell ref="H174:I174"/>
    <mergeCell ref="D171:K171"/>
    <mergeCell ref="J197:K197"/>
    <mergeCell ref="J175:K175"/>
    <mergeCell ref="J179:K179"/>
    <mergeCell ref="J184:K184"/>
    <mergeCell ref="J189:K189"/>
    <mergeCell ref="J188:K188"/>
    <mergeCell ref="J176:K176"/>
    <mergeCell ref="A13:C13"/>
    <mergeCell ref="H175:I175"/>
    <mergeCell ref="G54:G55"/>
    <mergeCell ref="I54:I55"/>
    <mergeCell ref="H54:H55"/>
    <mergeCell ref="B38:C38"/>
    <mergeCell ref="B45:C45"/>
    <mergeCell ref="B14:C14"/>
    <mergeCell ref="B15:C15"/>
    <mergeCell ref="A3:O3"/>
    <mergeCell ref="A4:O4"/>
    <mergeCell ref="A6:A12"/>
    <mergeCell ref="D6:O6"/>
    <mergeCell ref="B6:C12"/>
    <mergeCell ref="D7:O7"/>
    <mergeCell ref="A5:O5"/>
    <mergeCell ref="B24:C24"/>
    <mergeCell ref="A76:C76"/>
    <mergeCell ref="B39:C39"/>
    <mergeCell ref="B40:C40"/>
    <mergeCell ref="B41:C41"/>
    <mergeCell ref="B42:C42"/>
    <mergeCell ref="B43:C43"/>
    <mergeCell ref="B44:C44"/>
    <mergeCell ref="B30:C30"/>
    <mergeCell ref="B36:C36"/>
    <mergeCell ref="F179:G179"/>
    <mergeCell ref="D174:E174"/>
    <mergeCell ref="F175:G175"/>
    <mergeCell ref="D176:E176"/>
    <mergeCell ref="D177:E177"/>
    <mergeCell ref="F176:G176"/>
    <mergeCell ref="H179:I179"/>
    <mergeCell ref="D184:E184"/>
    <mergeCell ref="F184:G184"/>
    <mergeCell ref="H184:I184"/>
    <mergeCell ref="D180:E180"/>
    <mergeCell ref="D181:E181"/>
    <mergeCell ref="D182:E182"/>
    <mergeCell ref="D183:E183"/>
    <mergeCell ref="F180:G180"/>
    <mergeCell ref="D179:E179"/>
    <mergeCell ref="H193:I193"/>
    <mergeCell ref="D189:E189"/>
    <mergeCell ref="F189:G189"/>
    <mergeCell ref="H189:I189"/>
    <mergeCell ref="F190:G190"/>
    <mergeCell ref="F191:G191"/>
    <mergeCell ref="F192:G192"/>
    <mergeCell ref="D190:E190"/>
    <mergeCell ref="D191:E191"/>
    <mergeCell ref="D192:E192"/>
    <mergeCell ref="F209:G209"/>
    <mergeCell ref="F210:G210"/>
    <mergeCell ref="F212:G212"/>
    <mergeCell ref="F193:G193"/>
    <mergeCell ref="F194:G194"/>
    <mergeCell ref="F195:G195"/>
    <mergeCell ref="F196:G196"/>
    <mergeCell ref="F198:G198"/>
    <mergeCell ref="F200:G200"/>
    <mergeCell ref="F197:G197"/>
    <mergeCell ref="H205:I205"/>
    <mergeCell ref="F206:G206"/>
    <mergeCell ref="F207:G207"/>
    <mergeCell ref="F208:G208"/>
    <mergeCell ref="H206:I206"/>
    <mergeCell ref="H207:I207"/>
    <mergeCell ref="H208:I208"/>
    <mergeCell ref="K72:K73"/>
    <mergeCell ref="D225:E225"/>
    <mergeCell ref="D226:E226"/>
    <mergeCell ref="D217:E217"/>
    <mergeCell ref="D220:E220"/>
    <mergeCell ref="D221:E221"/>
    <mergeCell ref="D223:E223"/>
    <mergeCell ref="H214:I214"/>
    <mergeCell ref="D205:E205"/>
    <mergeCell ref="F205:G205"/>
    <mergeCell ref="L72:L73"/>
    <mergeCell ref="J174:K174"/>
    <mergeCell ref="J172:K173"/>
    <mergeCell ref="D172:E173"/>
    <mergeCell ref="H172:I173"/>
    <mergeCell ref="G72:G73"/>
    <mergeCell ref="H72:H73"/>
    <mergeCell ref="D72:D74"/>
    <mergeCell ref="F172:G173"/>
    <mergeCell ref="F174:G174"/>
    <mergeCell ref="D26:F26"/>
    <mergeCell ref="E54:E55"/>
    <mergeCell ref="L54:L55"/>
    <mergeCell ref="P54:P55"/>
    <mergeCell ref="D54:D56"/>
    <mergeCell ref="J54:J55"/>
    <mergeCell ref="K54:K55"/>
    <mergeCell ref="M54:M55"/>
    <mergeCell ref="N54:N55"/>
    <mergeCell ref="F54:F55"/>
    <mergeCell ref="F240:G240"/>
    <mergeCell ref="D214:E214"/>
    <mergeCell ref="D233:E233"/>
    <mergeCell ref="D215:E215"/>
    <mergeCell ref="D216:E216"/>
    <mergeCell ref="D218:E218"/>
    <mergeCell ref="D219:E219"/>
    <mergeCell ref="D227:E227"/>
    <mergeCell ref="D224:E224"/>
    <mergeCell ref="D222:E222"/>
    <mergeCell ref="H261:I261"/>
    <mergeCell ref="F245:G245"/>
    <mergeCell ref="F246:G246"/>
    <mergeCell ref="F247:G247"/>
    <mergeCell ref="H256:I256"/>
    <mergeCell ref="H251:I251"/>
    <mergeCell ref="F249:G249"/>
    <mergeCell ref="F250:G250"/>
    <mergeCell ref="F252:G252"/>
    <mergeCell ref="F251:G251"/>
    <mergeCell ref="D261:E261"/>
    <mergeCell ref="F261:G261"/>
    <mergeCell ref="D178:E178"/>
    <mergeCell ref="D243:E243"/>
    <mergeCell ref="F243:G243"/>
    <mergeCell ref="F244:G244"/>
    <mergeCell ref="F241:G241"/>
    <mergeCell ref="F242:G242"/>
    <mergeCell ref="D240:E240"/>
    <mergeCell ref="D241:E241"/>
    <mergeCell ref="A175:A178"/>
    <mergeCell ref="B175:B178"/>
    <mergeCell ref="H176:I176"/>
    <mergeCell ref="H177:I177"/>
    <mergeCell ref="H178:I178"/>
    <mergeCell ref="F177:G177"/>
    <mergeCell ref="F178:G178"/>
    <mergeCell ref="D175:E175"/>
    <mergeCell ref="P72:P73"/>
    <mergeCell ref="F72:F73"/>
    <mergeCell ref="A170:K170"/>
    <mergeCell ref="M72:M73"/>
    <mergeCell ref="N72:N73"/>
    <mergeCell ref="A71:A75"/>
    <mergeCell ref="B71:C75"/>
    <mergeCell ref="I72:I73"/>
    <mergeCell ref="J72:J73"/>
    <mergeCell ref="E72:E73"/>
  </mergeCells>
  <printOptions horizontalCentered="1"/>
  <pageMargins left="0" right="0" top="1.32" bottom="0.196850393700787" header="0" footer="0"/>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Alam Al-Mithal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AG</cp:lastModifiedBy>
  <cp:lastPrinted>2007-12-05T07:45:35Z</cp:lastPrinted>
  <dcterms:created xsi:type="dcterms:W3CDTF">2004-02-27T09:49:09Z</dcterms:created>
  <dcterms:modified xsi:type="dcterms:W3CDTF">2007-12-05T07:45:46Z</dcterms:modified>
  <cp:category/>
  <cp:version/>
  <cp:contentType/>
  <cp:contentStatus/>
</cp:coreProperties>
</file>